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autoCompressPictures="0"/>
  <workbookProtection lockStructure="1"/>
  <bookViews>
    <workbookView xWindow="-15" yWindow="-15" windowWidth="27900" windowHeight="1389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5725"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c r="B5" i="5"/>
  <c r="C5"/>
  <c r="B6"/>
  <c r="C6"/>
  <c r="V6"/>
  <c r="J6"/>
  <c r="E6"/>
  <c r="S6"/>
  <c r="T6"/>
  <c r="B7"/>
  <c r="C7"/>
  <c r="V7"/>
  <c r="J7"/>
  <c r="E7"/>
  <c r="S7"/>
  <c r="T7"/>
  <c r="B8"/>
  <c r="C8"/>
  <c r="V8"/>
  <c r="J8"/>
  <c r="E8"/>
  <c r="S8"/>
  <c r="T8"/>
  <c r="B9"/>
  <c r="C9"/>
  <c r="V9"/>
  <c r="J9"/>
  <c r="E9"/>
  <c r="S9"/>
  <c r="T9"/>
  <c r="B10"/>
  <c r="C10"/>
  <c r="V10"/>
  <c r="J10"/>
  <c r="E10"/>
  <c r="S10"/>
  <c r="T10"/>
  <c r="B11"/>
  <c r="C11"/>
  <c r="V11"/>
  <c r="J11"/>
  <c r="E11"/>
  <c r="S11"/>
  <c r="T11"/>
  <c r="B12"/>
  <c r="C12"/>
  <c r="V12"/>
  <c r="J12"/>
  <c r="E12"/>
  <c r="S12"/>
  <c r="T12"/>
  <c r="B13"/>
  <c r="C13"/>
  <c r="V13"/>
  <c r="J13"/>
  <c r="E13"/>
  <c r="S13"/>
  <c r="T13"/>
  <c r="B14"/>
  <c r="C14"/>
  <c r="V14"/>
  <c r="J14"/>
  <c r="E14"/>
  <c r="S14"/>
  <c r="T14"/>
  <c r="B15"/>
  <c r="C15"/>
  <c r="V15"/>
  <c r="J15"/>
  <c r="E15"/>
  <c r="S15"/>
  <c r="T15"/>
  <c r="B16"/>
  <c r="C16"/>
  <c r="V16"/>
  <c r="J16"/>
  <c r="E16"/>
  <c r="S16"/>
  <c r="T16"/>
  <c r="B17"/>
  <c r="C17"/>
  <c r="V17"/>
  <c r="J17"/>
  <c r="E17"/>
  <c r="S17"/>
  <c r="T17"/>
  <c r="B18"/>
  <c r="C18"/>
  <c r="V18"/>
  <c r="J18"/>
  <c r="E18"/>
  <c r="S18"/>
  <c r="T18"/>
  <c r="B19"/>
  <c r="C19"/>
  <c r="V19"/>
  <c r="J19"/>
  <c r="E19"/>
  <c r="S19"/>
  <c r="T19"/>
  <c r="B20"/>
  <c r="C20"/>
  <c r="V20"/>
  <c r="J20"/>
  <c r="E20"/>
  <c r="S20"/>
  <c r="T20"/>
  <c r="B21"/>
  <c r="C21"/>
  <c r="V21"/>
  <c r="J21"/>
  <c r="E21"/>
  <c r="S21"/>
  <c r="T21"/>
  <c r="B22"/>
  <c r="C22"/>
  <c r="V22"/>
  <c r="J22"/>
  <c r="E22"/>
  <c r="S22"/>
  <c r="T22"/>
  <c r="B23"/>
  <c r="C23"/>
  <c r="V23"/>
  <c r="J23"/>
  <c r="E23"/>
  <c r="S23"/>
  <c r="T23"/>
  <c r="B24"/>
  <c r="C24"/>
  <c r="V24"/>
  <c r="J24"/>
  <c r="E24"/>
  <c r="S24"/>
  <c r="T24"/>
  <c r="B25"/>
  <c r="C25"/>
  <c r="V25"/>
  <c r="J25"/>
  <c r="E25"/>
  <c r="S25"/>
  <c r="T25"/>
  <c r="B26"/>
  <c r="C26"/>
  <c r="V26"/>
  <c r="J26"/>
  <c r="E26"/>
  <c r="S26"/>
  <c r="T26"/>
  <c r="B27"/>
  <c r="C27"/>
  <c r="V27"/>
  <c r="J27"/>
  <c r="E27"/>
  <c r="S27"/>
  <c r="T27"/>
  <c r="B28"/>
  <c r="C28"/>
  <c r="V28"/>
  <c r="J28"/>
  <c r="E28"/>
  <c r="S28"/>
  <c r="T28"/>
  <c r="B29"/>
  <c r="C29"/>
  <c r="V29"/>
  <c r="J29"/>
  <c r="E29"/>
  <c r="S29"/>
  <c r="T29"/>
  <c r="B30"/>
  <c r="C30"/>
  <c r="V30"/>
  <c r="J30"/>
  <c r="E30"/>
  <c r="S30"/>
  <c r="T30"/>
  <c r="B31"/>
  <c r="C31"/>
  <c r="V31"/>
  <c r="J31"/>
  <c r="E31"/>
  <c r="S31"/>
  <c r="T31"/>
  <c r="B32"/>
  <c r="C32"/>
  <c r="V32"/>
  <c r="J32"/>
  <c r="E32"/>
  <c r="S32"/>
  <c r="T32"/>
  <c r="B33"/>
  <c r="C33"/>
  <c r="V33"/>
  <c r="J33"/>
  <c r="E33"/>
  <c r="S33"/>
  <c r="T33"/>
  <c r="B34"/>
  <c r="C34"/>
  <c r="V34"/>
  <c r="J34"/>
  <c r="E34"/>
  <c r="S34"/>
  <c r="T34"/>
  <c r="B35"/>
  <c r="C35"/>
  <c r="V35"/>
  <c r="J35"/>
  <c r="E35"/>
  <c r="S35"/>
  <c r="T35"/>
  <c r="B36"/>
  <c r="C36"/>
  <c r="V36"/>
  <c r="J36"/>
  <c r="E36"/>
  <c r="S36"/>
  <c r="T36"/>
  <c r="B37"/>
  <c r="C37"/>
  <c r="V37"/>
  <c r="J37"/>
  <c r="E37"/>
  <c r="S37"/>
  <c r="T37"/>
  <c r="B38"/>
  <c r="C38"/>
  <c r="V38"/>
  <c r="J38"/>
  <c r="E38"/>
  <c r="S38"/>
  <c r="T38"/>
  <c r="B39"/>
  <c r="C39"/>
  <c r="V39"/>
  <c r="J39"/>
  <c r="E39"/>
  <c r="S39"/>
  <c r="T39"/>
  <c r="B40"/>
  <c r="C40"/>
  <c r="V40"/>
  <c r="J40"/>
  <c r="E40"/>
  <c r="S40"/>
  <c r="T40"/>
  <c r="B41"/>
  <c r="C41"/>
  <c r="V41"/>
  <c r="J41"/>
  <c r="E41"/>
  <c r="S41"/>
  <c r="T41"/>
  <c r="B42"/>
  <c r="C42"/>
  <c r="V42"/>
  <c r="J42"/>
  <c r="E42"/>
  <c r="S42"/>
  <c r="T42"/>
  <c r="B43"/>
  <c r="C43"/>
  <c r="V43"/>
  <c r="J43"/>
  <c r="E43"/>
  <c r="S43"/>
  <c r="T43"/>
  <c r="B44"/>
  <c r="C44"/>
  <c r="V44"/>
  <c r="J44"/>
  <c r="E44"/>
  <c r="S44"/>
  <c r="T44"/>
  <c r="B45"/>
  <c r="C45"/>
  <c r="V45"/>
  <c r="J45"/>
  <c r="E45"/>
  <c r="S45"/>
  <c r="T45"/>
  <c r="B46"/>
  <c r="C46"/>
  <c r="V46"/>
  <c r="J46"/>
  <c r="E46"/>
  <c r="S46"/>
  <c r="T46"/>
  <c r="B47"/>
  <c r="C47"/>
  <c r="V47"/>
  <c r="J47"/>
  <c r="E47"/>
  <c r="S47"/>
  <c r="T47"/>
  <c r="B48"/>
  <c r="C48"/>
  <c r="V48"/>
  <c r="J48"/>
  <c r="E48"/>
  <c r="S48"/>
  <c r="T48"/>
  <c r="B49"/>
  <c r="C49"/>
  <c r="V49"/>
  <c r="J49"/>
  <c r="E49"/>
  <c r="S49"/>
  <c r="T49"/>
  <c r="B50"/>
  <c r="C50"/>
  <c r="V50"/>
  <c r="J50"/>
  <c r="E50"/>
  <c r="S50"/>
  <c r="T50"/>
  <c r="B51"/>
  <c r="C51"/>
  <c r="V51"/>
  <c r="J51"/>
  <c r="E51"/>
  <c r="S51"/>
  <c r="T51"/>
  <c r="B52"/>
  <c r="C52"/>
  <c r="V52"/>
  <c r="J52"/>
  <c r="E52"/>
  <c r="S52"/>
  <c r="T52"/>
  <c r="B53"/>
  <c r="C53"/>
  <c r="V53"/>
  <c r="J53"/>
  <c r="E53"/>
  <c r="S53"/>
  <c r="T53"/>
  <c r="B54"/>
  <c r="C54"/>
  <c r="V54"/>
  <c r="J54"/>
  <c r="E54"/>
  <c r="S54"/>
  <c r="T54"/>
  <c r="B55"/>
  <c r="C55"/>
  <c r="V55"/>
  <c r="J55"/>
  <c r="E55"/>
  <c r="S55"/>
  <c r="T55"/>
  <c r="B56"/>
  <c r="C56"/>
  <c r="V56"/>
  <c r="J56"/>
  <c r="E56"/>
  <c r="S56"/>
  <c r="T56"/>
  <c r="B57"/>
  <c r="C57"/>
  <c r="V57"/>
  <c r="J57"/>
  <c r="E57"/>
  <c r="S57"/>
  <c r="T57"/>
  <c r="B58"/>
  <c r="C58"/>
  <c r="V58"/>
  <c r="J58"/>
  <c r="E58"/>
  <c r="S58"/>
  <c r="T58"/>
  <c r="B59"/>
  <c r="C59"/>
  <c r="V59"/>
  <c r="J59"/>
  <c r="E59"/>
  <c r="S59"/>
  <c r="T59"/>
  <c r="B60"/>
  <c r="C60"/>
  <c r="V60"/>
  <c r="J60"/>
  <c r="E60"/>
  <c r="S60"/>
  <c r="T60"/>
  <c r="B61"/>
  <c r="C61"/>
  <c r="V61"/>
  <c r="J61"/>
  <c r="E61"/>
  <c r="S61"/>
  <c r="T61"/>
  <c r="B62"/>
  <c r="C62"/>
  <c r="V62"/>
  <c r="J62"/>
  <c r="E62"/>
  <c r="S62"/>
  <c r="T62"/>
  <c r="B63"/>
  <c r="C63"/>
  <c r="V63"/>
  <c r="J63"/>
  <c r="E63"/>
  <c r="S63"/>
  <c r="T63"/>
  <c r="B64"/>
  <c r="C64"/>
  <c r="V64"/>
  <c r="J64"/>
  <c r="E64"/>
  <c r="S64"/>
  <c r="T64"/>
  <c r="B65"/>
  <c r="C65"/>
  <c r="V65"/>
  <c r="J65"/>
  <c r="E65"/>
  <c r="S65"/>
  <c r="T65"/>
  <c r="B66"/>
  <c r="C66"/>
  <c r="V66"/>
  <c r="J66"/>
  <c r="E66"/>
  <c r="S66"/>
  <c r="T66"/>
  <c r="B67"/>
  <c r="C67"/>
  <c r="V67"/>
  <c r="J67"/>
  <c r="E67"/>
  <c r="S67"/>
  <c r="T67"/>
  <c r="B68"/>
  <c r="C68"/>
  <c r="V68"/>
  <c r="J68"/>
  <c r="E68"/>
  <c r="S68"/>
  <c r="T68"/>
  <c r="B69"/>
  <c r="C69"/>
  <c r="V69"/>
  <c r="J69"/>
  <c r="E69"/>
  <c r="S69"/>
  <c r="T69"/>
  <c r="B70"/>
  <c r="C70"/>
  <c r="V70"/>
  <c r="J70"/>
  <c r="E70"/>
  <c r="S70"/>
  <c r="T70"/>
  <c r="B71"/>
  <c r="T71"/>
  <c r="B72"/>
  <c r="T72"/>
  <c r="B73"/>
  <c r="T73"/>
  <c r="B74"/>
  <c r="T74"/>
  <c r="B75"/>
  <c r="T75"/>
  <c r="B76"/>
  <c r="T76"/>
  <c r="B77"/>
  <c r="T77"/>
  <c r="B78"/>
  <c r="T78"/>
  <c r="B79"/>
  <c r="T79"/>
  <c r="B80"/>
  <c r="T80"/>
  <c r="B81"/>
  <c r="T81"/>
  <c r="B82"/>
  <c r="T82"/>
  <c r="B83"/>
  <c r="T83"/>
  <c r="B84"/>
  <c r="T84"/>
  <c r="B85"/>
  <c r="T85"/>
  <c r="B86"/>
  <c r="T86"/>
  <c r="B87"/>
  <c r="T87"/>
  <c r="B88"/>
  <c r="T88"/>
  <c r="B89"/>
  <c r="T89"/>
  <c r="B90"/>
  <c r="T90"/>
  <c r="B91"/>
  <c r="T91"/>
  <c r="B92"/>
  <c r="T92"/>
  <c r="B93"/>
  <c r="T93"/>
  <c r="B94"/>
  <c r="T94"/>
  <c r="B95"/>
  <c r="T95"/>
  <c r="B96"/>
  <c r="T96"/>
  <c r="B97"/>
  <c r="T97"/>
  <c r="B98"/>
  <c r="T98"/>
  <c r="B99"/>
  <c r="T99"/>
  <c r="B100"/>
  <c r="T100"/>
  <c r="B101"/>
  <c r="T101"/>
  <c r="B102"/>
  <c r="T102"/>
  <c r="B103"/>
  <c r="T103"/>
  <c r="B104"/>
  <c r="T104"/>
  <c r="B105"/>
  <c r="T105"/>
  <c r="B106"/>
  <c r="T106"/>
  <c r="B107"/>
  <c r="T107"/>
  <c r="B108"/>
  <c r="T108"/>
  <c r="B109"/>
  <c r="T109"/>
  <c r="B110"/>
  <c r="T110"/>
  <c r="B111"/>
  <c r="T111"/>
  <c r="B112"/>
  <c r="T112"/>
  <c r="B113"/>
  <c r="T113"/>
  <c r="B114"/>
  <c r="T114"/>
  <c r="B115"/>
  <c r="T115"/>
  <c r="B116"/>
  <c r="T116"/>
  <c r="B117"/>
  <c r="T117"/>
  <c r="B118"/>
  <c r="T118"/>
  <c r="B119"/>
  <c r="T119"/>
  <c r="B120"/>
  <c r="T120"/>
  <c r="B121"/>
  <c r="T121"/>
  <c r="B122"/>
  <c r="T122"/>
  <c r="B123"/>
  <c r="T123"/>
  <c r="B124"/>
  <c r="T124"/>
  <c r="B125"/>
  <c r="T125"/>
  <c r="B126"/>
  <c r="T126"/>
  <c r="B127"/>
  <c r="T127"/>
  <c r="B128"/>
  <c r="T128"/>
  <c r="B129"/>
  <c r="T129"/>
  <c r="B130"/>
  <c r="T130"/>
  <c r="B131"/>
  <c r="T131"/>
  <c r="B132"/>
  <c r="T132"/>
  <c r="B133"/>
  <c r="T133"/>
  <c r="B134"/>
  <c r="T134"/>
  <c r="B135"/>
  <c r="T135"/>
  <c r="B136"/>
  <c r="T136"/>
  <c r="B137"/>
  <c r="T137"/>
  <c r="B138"/>
  <c r="T138"/>
  <c r="B139"/>
  <c r="T139"/>
  <c r="B140"/>
  <c r="T140"/>
  <c r="B141"/>
  <c r="T141"/>
  <c r="B142"/>
  <c r="T142"/>
  <c r="B143"/>
  <c r="T143"/>
  <c r="B144"/>
  <c r="T144"/>
  <c r="B145"/>
  <c r="T145"/>
  <c r="B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2500"/>
  <c r="T2500"/>
  <c r="B2501"/>
  <c r="T2501"/>
  <c r="B2502"/>
  <c r="T2502"/>
  <c r="B2503"/>
  <c r="T2503"/>
  <c r="B2504"/>
  <c r="T2504"/>
  <c r="V5"/>
  <c r="J5"/>
  <c r="E5"/>
  <c r="S5"/>
  <c r="T5"/>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J634" i="8"/>
  <c r="K634"/>
  <c r="J635"/>
  <c r="K635"/>
  <c r="J636"/>
  <c r="K636"/>
  <c r="J637"/>
  <c r="K637"/>
  <c r="J638"/>
  <c r="K638"/>
  <c r="J639"/>
  <c r="K639"/>
  <c r="G103" i="4"/>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P3"/>
  <c r="C4" i="5"/>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F69" i="6"/>
  <c r="D4" i="5"/>
  <c r="E4"/>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V2502"/>
  <c r="E2502"/>
  <c r="V2503"/>
  <c r="E2503"/>
  <c r="V2504"/>
  <c r="E2504"/>
  <c r="G69" i="6" a="1"/>
  <c r="G69"/>
  <c r="G6" i="5"/>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5"/>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0" i="6"/>
  <c r="B9"/>
  <c r="G64" a="1"/>
  <c r="G64"/>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4" i="6"/>
  <c r="B63"/>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I2503" i="5"/>
  <c r="I2499"/>
  <c r="H2495"/>
  <c r="F2494"/>
  <c r="S2492"/>
  <c r="S2488"/>
  <c r="S2484"/>
  <c r="S2482"/>
  <c r="J2481"/>
  <c r="S2481"/>
  <c r="S2480"/>
  <c r="I2475"/>
  <c r="S2475"/>
  <c r="R2474"/>
  <c r="J2473"/>
  <c r="S2473"/>
  <c r="R2472"/>
  <c r="S2469"/>
  <c r="S2467"/>
  <c r="R2466"/>
  <c r="S2465"/>
  <c r="S2461"/>
  <c r="S2459"/>
  <c r="X2457"/>
  <c r="S2457"/>
  <c r="S2454"/>
  <c r="F2450"/>
  <c r="S2449"/>
  <c r="I2447"/>
  <c r="S2445"/>
  <c r="R2442"/>
  <c r="I2438"/>
  <c r="F2436"/>
  <c r="S2436"/>
  <c r="H2433"/>
  <c r="S2433"/>
  <c r="S2431"/>
  <c r="S2429"/>
  <c r="S2427"/>
  <c r="F2425"/>
  <c r="S2425"/>
  <c r="S2421"/>
  <c r="S2420"/>
  <c r="S2419"/>
  <c r="S2417"/>
  <c r="S2416"/>
  <c r="S2415"/>
  <c r="S2413"/>
  <c r="S2409"/>
  <c r="S2405"/>
  <c r="S2404"/>
  <c r="S2401"/>
  <c r="S2397"/>
  <c r="S2396"/>
  <c r="R2395"/>
  <c r="X2393"/>
  <c r="S2393"/>
  <c r="S2391"/>
  <c r="R2390"/>
  <c r="S2389"/>
  <c r="F2388"/>
  <c r="S2385"/>
  <c r="R2382"/>
  <c r="F2380"/>
  <c r="S2380"/>
  <c r="S2378"/>
  <c r="S2377"/>
  <c r="S2376"/>
  <c r="S2373"/>
  <c r="F2372"/>
  <c r="S2370"/>
  <c r="S2369"/>
  <c r="S2368"/>
  <c r="F2366"/>
  <c r="R2365"/>
  <c r="S2365"/>
  <c r="F2364"/>
  <c r="S2363"/>
  <c r="S2362"/>
  <c r="S2361"/>
  <c r="S2360"/>
  <c r="S2356"/>
  <c r="X2355"/>
  <c r="S2355"/>
  <c r="S2354"/>
  <c r="S2353"/>
  <c r="S2351"/>
  <c r="S2347"/>
  <c r="H2346"/>
  <c r="H2345"/>
  <c r="S2343"/>
  <c r="S2341"/>
  <c r="X2338"/>
  <c r="H2337"/>
  <c r="S2337"/>
  <c r="S2336"/>
  <c r="S2335"/>
  <c r="S2332"/>
  <c r="S2331"/>
  <c r="S2328"/>
  <c r="S2327"/>
  <c r="S2323"/>
  <c r="F2321"/>
  <c r="S2317"/>
  <c r="J2314"/>
  <c r="S2314"/>
  <c r="J2306"/>
  <c r="S2306"/>
  <c r="J2303"/>
  <c r="S2302"/>
  <c r="S2301"/>
  <c r="H2299"/>
  <c r="H2297"/>
  <c r="S2297"/>
  <c r="F2295"/>
  <c r="S2293"/>
  <c r="H2291"/>
  <c r="F2288"/>
  <c r="S2288"/>
  <c r="J2286"/>
  <c r="S2285"/>
  <c r="X2282"/>
  <c r="H2280"/>
  <c r="S2278"/>
  <c r="I2277"/>
  <c r="S2277"/>
  <c r="S2274"/>
  <c r="F2267"/>
  <c r="S2267"/>
  <c r="S2266"/>
  <c r="S2264"/>
  <c r="S2263"/>
  <c r="S2262"/>
  <c r="I2261"/>
  <c r="S2260"/>
  <c r="S2258"/>
  <c r="S2256"/>
  <c r="R2255"/>
  <c r="H2252"/>
  <c r="S2251"/>
  <c r="R2249"/>
  <c r="S2248"/>
  <c r="S2247"/>
  <c r="S2246"/>
  <c r="R2243"/>
  <c r="S2243"/>
  <c r="H2240"/>
  <c r="S2240"/>
  <c r="F2239"/>
  <c r="S2239"/>
  <c r="S2235"/>
  <c r="S2231"/>
  <c r="S2224"/>
  <c r="R2223"/>
  <c r="S2223"/>
  <c r="S2221"/>
  <c r="S2219"/>
  <c r="I2218"/>
  <c r="X2217"/>
  <c r="S2215"/>
  <c r="S2213"/>
  <c r="S2211"/>
  <c r="X2209"/>
  <c r="S2207"/>
  <c r="S2205"/>
  <c r="F2203"/>
  <c r="S2203"/>
  <c r="X2201"/>
  <c r="S2199"/>
  <c r="S2198"/>
  <c r="S2197"/>
  <c r="F2195"/>
  <c r="S2195"/>
  <c r="R2191"/>
  <c r="I2190"/>
  <c r="S2189"/>
  <c r="S2188"/>
  <c r="R2186"/>
  <c r="S2185"/>
  <c r="S2184"/>
  <c r="S2181"/>
  <c r="R2178"/>
  <c r="R2174"/>
  <c r="S2173"/>
  <c r="S2163"/>
  <c r="S2161"/>
  <c r="S2159"/>
  <c r="R2158"/>
  <c r="S2157"/>
  <c r="S2155"/>
  <c r="S2149"/>
  <c r="S2148"/>
  <c r="R2146"/>
  <c r="I2145"/>
  <c r="S2145"/>
  <c r="S2144"/>
  <c r="R2142"/>
  <c r="S2141"/>
  <c r="F2137"/>
  <c r="S2137"/>
  <c r="S2136"/>
  <c r="H2134"/>
  <c r="S2133"/>
  <c r="S2132"/>
  <c r="S2131"/>
  <c r="F2129"/>
  <c r="F2128"/>
  <c r="S2127"/>
  <c r="I2126"/>
  <c r="J2122"/>
  <c r="J2118"/>
  <c r="S2112"/>
  <c r="I2109"/>
  <c r="S2107"/>
  <c r="I2105"/>
  <c r="I2101"/>
  <c r="I2097"/>
  <c r="S2095"/>
  <c r="I2093"/>
  <c r="S2091"/>
  <c r="J2089"/>
  <c r="F2087"/>
  <c r="S2080"/>
  <c r="X2075"/>
  <c r="S2075"/>
  <c r="X2072"/>
  <c r="S2070"/>
  <c r="S2067"/>
  <c r="F2065"/>
  <c r="F2064"/>
  <c r="S2064"/>
  <c r="S2060"/>
  <c r="S2059"/>
  <c r="F2056"/>
  <c r="X2053"/>
  <c r="S2051"/>
  <c r="F2045"/>
  <c r="S2043"/>
  <c r="S2034"/>
  <c r="I2024"/>
  <c r="F2021"/>
  <c r="I2020"/>
  <c r="F2019"/>
  <c r="S2019"/>
  <c r="J2017"/>
  <c r="R2013"/>
  <c r="R2009"/>
  <c r="F2005"/>
  <c r="J2001"/>
  <c r="I2000"/>
  <c r="F1999"/>
  <c r="S1994"/>
  <c r="J1993"/>
  <c r="I1992"/>
  <c r="F1991"/>
  <c r="H1989"/>
  <c r="S1986"/>
  <c r="R1985"/>
  <c r="S1982"/>
  <c r="S1979"/>
  <c r="S1974"/>
  <c r="H1972"/>
  <c r="S1967"/>
  <c r="J1965"/>
  <c r="S1963"/>
  <c r="S1962"/>
  <c r="R1961"/>
  <c r="S1954"/>
  <c r="I1953"/>
  <c r="S1939"/>
  <c r="J1933"/>
  <c r="H1925"/>
  <c r="I1924"/>
  <c r="I1921"/>
  <c r="S1921"/>
  <c r="S1917"/>
  <c r="R1913"/>
  <c r="S1913"/>
  <c r="S1909"/>
  <c r="J1906"/>
  <c r="I1905"/>
  <c r="S1905"/>
  <c r="I1903"/>
  <c r="S1901"/>
  <c r="S1898"/>
  <c r="S1897"/>
  <c r="I1895"/>
  <c r="H1893"/>
  <c r="S1893"/>
  <c r="S1891"/>
  <c r="J1890"/>
  <c r="S1889"/>
  <c r="I1887"/>
  <c r="S1885"/>
  <c r="S1883"/>
  <c r="R1882"/>
  <c r="S1881"/>
  <c r="I1879"/>
  <c r="I1877"/>
  <c r="S1877"/>
  <c r="F1863"/>
  <c r="S1859"/>
  <c r="S1855"/>
  <c r="S1841"/>
  <c r="S1833"/>
  <c r="S1826"/>
  <c r="R1824"/>
  <c r="R1816"/>
  <c r="F1815"/>
  <c r="S1814"/>
  <c r="S1808"/>
  <c r="F1805"/>
  <c r="S1804"/>
  <c r="S1801"/>
  <c r="S1800"/>
  <c r="F1797"/>
  <c r="S1797"/>
  <c r="S1796"/>
  <c r="S1795"/>
  <c r="F1793"/>
  <c r="S1792"/>
  <c r="S1791"/>
  <c r="F1789"/>
  <c r="S1789"/>
  <c r="S1788"/>
  <c r="F1785"/>
  <c r="S1785"/>
  <c r="S1784"/>
  <c r="F1781"/>
  <c r="S1781"/>
  <c r="S1780"/>
  <c r="F1777"/>
  <c r="S1776"/>
  <c r="S1773"/>
  <c r="S1772"/>
  <c r="S1769"/>
  <c r="R1768"/>
  <c r="S1768"/>
  <c r="S1767"/>
  <c r="H1765"/>
  <c r="R1764"/>
  <c r="S1764"/>
  <c r="S1763"/>
  <c r="H1762"/>
  <c r="S1761"/>
  <c r="S1760"/>
  <c r="J1758"/>
  <c r="S1756"/>
  <c r="S1747"/>
  <c r="S1745"/>
  <c r="S1741"/>
  <c r="F1720"/>
  <c r="X1709"/>
  <c r="S1704"/>
  <c r="F1692"/>
  <c r="I1689"/>
  <c r="X1685"/>
  <c r="S1684"/>
  <c r="S1675"/>
  <c r="S1672"/>
  <c r="S1664"/>
  <c r="H1661"/>
  <c r="F1656"/>
  <c r="S1648"/>
  <c r="S1624"/>
  <c r="I1621"/>
  <c r="I1617"/>
  <c r="S1616"/>
  <c r="I1613"/>
  <c r="I1605"/>
  <c r="I1601"/>
  <c r="I1597"/>
  <c r="I1589"/>
  <c r="I1585"/>
  <c r="I1581"/>
  <c r="I1573"/>
  <c r="I1569"/>
  <c r="I1565"/>
  <c r="I1561"/>
  <c r="S1560"/>
  <c r="I1557"/>
  <c r="R1551"/>
  <c r="S1550"/>
  <c r="S1546"/>
  <c r="H1543"/>
  <c r="S1542"/>
  <c r="S1540"/>
  <c r="H1539"/>
  <c r="H1538"/>
  <c r="S1538"/>
  <c r="S1536"/>
  <c r="I1535"/>
  <c r="F1529"/>
  <c r="S1528"/>
  <c r="F1525"/>
  <c r="S1524"/>
  <c r="I1523"/>
  <c r="H1522"/>
  <c r="I1519"/>
  <c r="S1519"/>
  <c r="R1518"/>
  <c r="S1516"/>
  <c r="F1514"/>
  <c r="S1512"/>
  <c r="H1511"/>
  <c r="I1509"/>
  <c r="S1505"/>
  <c r="R1504"/>
  <c r="I1503"/>
  <c r="S1501"/>
  <c r="J1499"/>
  <c r="F1498"/>
  <c r="S1496"/>
  <c r="S1492"/>
  <c r="J1491"/>
  <c r="S1491"/>
  <c r="H1490"/>
  <c r="S1489"/>
  <c r="J1488"/>
  <c r="J1487"/>
  <c r="F1486"/>
  <c r="S1485"/>
  <c r="S1484"/>
  <c r="S1483"/>
  <c r="J1480"/>
  <c r="S1480"/>
  <c r="I1479"/>
  <c r="S1479"/>
  <c r="H1478"/>
  <c r="S1476"/>
  <c r="S1475"/>
  <c r="R1470"/>
  <c r="S1470"/>
  <c r="R1468"/>
  <c r="J1467"/>
  <c r="X1466"/>
  <c r="S1466"/>
  <c r="S1464"/>
  <c r="H1462"/>
  <c r="S1460"/>
  <c r="J1455"/>
  <c r="F1454"/>
  <c r="I1453"/>
  <c r="J1452"/>
  <c r="I1451"/>
  <c r="I1448"/>
  <c r="S1448"/>
  <c r="I1447"/>
  <c r="S1444"/>
  <c r="I1443"/>
  <c r="H1439"/>
  <c r="S1439"/>
  <c r="S1435"/>
  <c r="H1431"/>
  <c r="S1431"/>
  <c r="S1430"/>
  <c r="J1427"/>
  <c r="S1427"/>
  <c r="J1424"/>
  <c r="H1423"/>
  <c r="S1422"/>
  <c r="J1419"/>
  <c r="S1415"/>
  <c r="S1414"/>
  <c r="J1412"/>
  <c r="J1411"/>
  <c r="R1410"/>
  <c r="S1410"/>
  <c r="S1409"/>
  <c r="S1407"/>
  <c r="S1406"/>
  <c r="S1405"/>
  <c r="R1402"/>
  <c r="H1396"/>
  <c r="R1395"/>
  <c r="S1395"/>
  <c r="S1392"/>
  <c r="S1391"/>
  <c r="J1387"/>
  <c r="S1383"/>
  <c r="I1380"/>
  <c r="S1379"/>
  <c r="S1378"/>
  <c r="F1377"/>
  <c r="S1376"/>
  <c r="S1375"/>
  <c r="J1371"/>
  <c r="F1367"/>
  <c r="I1364"/>
  <c r="S1364"/>
  <c r="S1363"/>
  <c r="S1359"/>
  <c r="F1355"/>
  <c r="R1353"/>
  <c r="S1352"/>
  <c r="F1351"/>
  <c r="S1351"/>
  <c r="S1348"/>
  <c r="S1346"/>
  <c r="S1345"/>
  <c r="J1342"/>
  <c r="S1337"/>
  <c r="H1336"/>
  <c r="S1336"/>
  <c r="H1332"/>
  <c r="H1328"/>
  <c r="S1327"/>
  <c r="H1324"/>
  <c r="S1321"/>
  <c r="H1316"/>
  <c r="S1316"/>
  <c r="S1315"/>
  <c r="H1312"/>
  <c r="S1312"/>
  <c r="S1309"/>
  <c r="J1305"/>
  <c r="H1300"/>
  <c r="S1300"/>
  <c r="H1296"/>
  <c r="S1295"/>
  <c r="S1289"/>
  <c r="H1288"/>
  <c r="S1285"/>
  <c r="H1284"/>
  <c r="S1283"/>
  <c r="I1281"/>
  <c r="H1280"/>
  <c r="H1276"/>
  <c r="H1268"/>
  <c r="H1264"/>
  <c r="S1259"/>
  <c r="S1257"/>
  <c r="H1256"/>
  <c r="R1252"/>
  <c r="R1250"/>
  <c r="S1249"/>
  <c r="R1248"/>
  <c r="R1246"/>
  <c r="R1245"/>
  <c r="S1244"/>
  <c r="S1243"/>
  <c r="R1242"/>
  <c r="R1241"/>
  <c r="F1237"/>
  <c r="S1236"/>
  <c r="S1235"/>
  <c r="S1233"/>
  <c r="S1232"/>
  <c r="S1231"/>
  <c r="I1230"/>
  <c r="S1227"/>
  <c r="H1225"/>
  <c r="F1219"/>
  <c r="R1218"/>
  <c r="J1217"/>
  <c r="R1216"/>
  <c r="R1214"/>
  <c r="S1214"/>
  <c r="I1213"/>
  <c r="S1213"/>
  <c r="S1212"/>
  <c r="S1211"/>
  <c r="R1208"/>
  <c r="H1205"/>
  <c r="S1203"/>
  <c r="S1199"/>
  <c r="J1197"/>
  <c r="S1195"/>
  <c r="X1189"/>
  <c r="F1187"/>
  <c r="J1186"/>
  <c r="R1184"/>
  <c r="I1182"/>
  <c r="S1182"/>
  <c r="S1179"/>
  <c r="J1178"/>
  <c r="R1176"/>
  <c r="J1173"/>
  <c r="S1171"/>
  <c r="X1168"/>
  <c r="S1167"/>
  <c r="H1166"/>
  <c r="S1163"/>
  <c r="I1161"/>
  <c r="F1155"/>
  <c r="R1154"/>
  <c r="S1153"/>
  <c r="S1152"/>
  <c r="H1151"/>
  <c r="S1150"/>
  <c r="S1149"/>
  <c r="S1148"/>
  <c r="S1144"/>
  <c r="H1142"/>
  <c r="S1139"/>
  <c r="S1137"/>
  <c r="S1135"/>
  <c r="S1134"/>
  <c r="S1133"/>
  <c r="R1125"/>
  <c r="S1121"/>
  <c r="S1117"/>
  <c r="R1109"/>
  <c r="S1107"/>
  <c r="S1105"/>
  <c r="S1101"/>
  <c r="J1099"/>
  <c r="S1098"/>
  <c r="H1094"/>
  <c r="R1093"/>
  <c r="S1089"/>
  <c r="S1085"/>
  <c r="H1082"/>
  <c r="S1078"/>
  <c r="R1077"/>
  <c r="S1073"/>
  <c r="S1069"/>
  <c r="H1066"/>
  <c r="S1062"/>
  <c r="R1061"/>
  <c r="S1057"/>
  <c r="S1053"/>
  <c r="S1050"/>
  <c r="R1045"/>
  <c r="S1041"/>
  <c r="S1038"/>
  <c r="S1037"/>
  <c r="S1034"/>
  <c r="H1026"/>
  <c r="S1025"/>
  <c r="S1021"/>
  <c r="R1013"/>
  <c r="H1010"/>
  <c r="S1009"/>
  <c r="S1005"/>
  <c r="F1001"/>
  <c r="R997"/>
  <c r="S997"/>
  <c r="S993"/>
  <c r="H991"/>
  <c r="H990"/>
  <c r="S982"/>
  <c r="S981"/>
  <c r="S977"/>
  <c r="R973"/>
  <c r="S973"/>
  <c r="H966"/>
  <c r="S961"/>
  <c r="J959"/>
  <c r="J957"/>
  <c r="S957"/>
  <c r="H955"/>
  <c r="F954"/>
  <c r="S946"/>
  <c r="H934"/>
  <c r="S934"/>
  <c r="S926"/>
  <c r="J922"/>
  <c r="J920"/>
  <c r="J904"/>
  <c r="F897"/>
  <c r="H896"/>
  <c r="H894"/>
  <c r="S894"/>
  <c r="J893"/>
  <c r="J889"/>
  <c r="J887"/>
  <c r="S886"/>
  <c r="H881"/>
  <c r="H880"/>
  <c r="J878"/>
  <c r="J876"/>
  <c r="J873"/>
  <c r="R865"/>
  <c r="H864"/>
  <c r="J861"/>
  <c r="J860"/>
  <c r="J857"/>
  <c r="J855"/>
  <c r="S852"/>
  <c r="F848"/>
  <c r="J846"/>
  <c r="S846"/>
  <c r="S844"/>
  <c r="F843"/>
  <c r="S842"/>
  <c r="J840"/>
  <c r="J838"/>
  <c r="S836"/>
  <c r="H835"/>
  <c r="H832"/>
  <c r="J830"/>
  <c r="S830"/>
  <c r="S829"/>
  <c r="S826"/>
  <c r="S825"/>
  <c r="J824"/>
  <c r="S824"/>
  <c r="S822"/>
  <c r="J821"/>
  <c r="R819"/>
  <c r="S818"/>
  <c r="R816"/>
  <c r="S816"/>
  <c r="S814"/>
  <c r="J813"/>
  <c r="S812"/>
  <c r="R810"/>
  <c r="S810"/>
  <c r="I809"/>
  <c r="S808"/>
  <c r="F807"/>
  <c r="I804"/>
  <c r="S803"/>
  <c r="S802"/>
  <c r="R801"/>
  <c r="S800"/>
  <c r="S799"/>
  <c r="R797"/>
  <c r="S795"/>
  <c r="R793"/>
  <c r="S792"/>
  <c r="R789"/>
  <c r="S788"/>
  <c r="R787"/>
  <c r="S786"/>
  <c r="S784"/>
  <c r="R781"/>
  <c r="R779"/>
  <c r="I778"/>
  <c r="R777"/>
  <c r="S776"/>
  <c r="R773"/>
  <c r="I772"/>
  <c r="R771"/>
  <c r="S768"/>
  <c r="S766"/>
  <c r="R765"/>
  <c r="F764"/>
  <c r="S764"/>
  <c r="R763"/>
  <c r="R761"/>
  <c r="S760"/>
  <c r="R759"/>
  <c r="S759"/>
  <c r="S758"/>
  <c r="I756"/>
  <c r="R755"/>
  <c r="R753"/>
  <c r="S752"/>
  <c r="R751"/>
  <c r="S751"/>
  <c r="J748"/>
  <c r="S748"/>
  <c r="H747"/>
  <c r="S744"/>
  <c r="R741"/>
  <c r="J740"/>
  <c r="S740"/>
  <c r="R739"/>
  <c r="R737"/>
  <c r="S736"/>
  <c r="R735"/>
  <c r="R733"/>
  <c r="J732"/>
  <c r="S732"/>
  <c r="H731"/>
  <c r="S730"/>
  <c r="S728"/>
  <c r="H725"/>
  <c r="R723"/>
  <c r="R721"/>
  <c r="S720"/>
  <c r="R719"/>
  <c r="H715"/>
  <c r="S712"/>
  <c r="H709"/>
  <c r="S708"/>
  <c r="R707"/>
  <c r="R705"/>
  <c r="R700"/>
  <c r="S700"/>
  <c r="R697"/>
  <c r="S696"/>
  <c r="S692"/>
  <c r="R689"/>
  <c r="R688"/>
  <c r="S688"/>
  <c r="S684"/>
  <c r="S680"/>
  <c r="S678"/>
  <c r="X676"/>
  <c r="X668"/>
  <c r="X658"/>
  <c r="S657"/>
  <c r="S645"/>
  <c r="S631"/>
  <c r="S615"/>
  <c r="F614"/>
  <c r="J604"/>
  <c r="J572"/>
  <c r="R570"/>
  <c r="F568"/>
  <c r="I563"/>
  <c r="I559"/>
  <c r="R558"/>
  <c r="I555"/>
  <c r="R550"/>
  <c r="R548"/>
  <c r="I547"/>
  <c r="R546"/>
  <c r="J536"/>
  <c r="I535"/>
  <c r="R530"/>
  <c r="H528"/>
  <c r="H527"/>
  <c r="I523"/>
  <c r="I519"/>
  <c r="R514"/>
  <c r="I511"/>
  <c r="J504"/>
  <c r="I503"/>
  <c r="R500"/>
  <c r="R498"/>
  <c r="I495"/>
  <c r="I491"/>
  <c r="J488"/>
  <c r="R484"/>
  <c r="R482"/>
  <c r="H480"/>
  <c r="R476"/>
  <c r="H457"/>
  <c r="F445"/>
  <c r="F444"/>
  <c r="R441"/>
  <c r="R440"/>
  <c r="X437"/>
  <c r="R433"/>
  <c r="R432"/>
  <c r="R425"/>
  <c r="R424"/>
  <c r="F420"/>
  <c r="R417"/>
  <c r="R416"/>
  <c r="F413"/>
  <c r="F412"/>
  <c r="R408"/>
  <c r="F405"/>
  <c r="F404"/>
  <c r="R400"/>
  <c r="I399"/>
  <c r="I387"/>
  <c r="X377"/>
  <c r="R369"/>
  <c r="H368"/>
  <c r="I364"/>
  <c r="I363"/>
  <c r="I344"/>
  <c r="J338"/>
  <c r="R336"/>
  <c r="R332"/>
  <c r="R329"/>
  <c r="F325"/>
  <c r="R322"/>
  <c r="F317"/>
  <c r="R313"/>
  <c r="F302"/>
  <c r="F291"/>
  <c r="R283"/>
  <c r="X271"/>
  <c r="X269"/>
  <c r="R263"/>
  <c r="X257"/>
  <c r="R255"/>
  <c r="R253"/>
  <c r="R233"/>
  <c r="H231"/>
  <c r="H222"/>
  <c r="F221"/>
  <c r="R219"/>
  <c r="H218"/>
  <c r="H214"/>
  <c r="X213"/>
  <c r="X210"/>
  <c r="R205"/>
  <c r="I202"/>
  <c r="X190"/>
  <c r="J187"/>
  <c r="I186"/>
  <c r="R185"/>
  <c r="H179"/>
  <c r="I174"/>
  <c r="I171"/>
  <c r="I170"/>
  <c r="J167"/>
  <c r="H166"/>
  <c r="I162"/>
  <c r="I158"/>
  <c r="R157"/>
  <c r="I154"/>
  <c r="R153"/>
  <c r="X150"/>
  <c r="F145"/>
  <c r="I142"/>
  <c r="R141"/>
  <c r="I138"/>
  <c r="R137"/>
  <c r="I134"/>
  <c r="I130"/>
  <c r="X123"/>
  <c r="I122"/>
  <c r="R121"/>
  <c r="J111"/>
  <c r="I110"/>
  <c r="X106"/>
  <c r="R98"/>
  <c r="R96"/>
  <c r="X94"/>
  <c r="R92"/>
  <c r="H90"/>
  <c r="R88"/>
  <c r="H86"/>
  <c r="R85"/>
  <c r="R84"/>
  <c r="R82"/>
  <c r="R81"/>
  <c r="R80"/>
  <c r="R78"/>
  <c r="R76"/>
  <c r="X74"/>
  <c r="R72"/>
  <c r="H70"/>
  <c r="R69"/>
  <c r="R68"/>
  <c r="R66"/>
  <c r="R65"/>
  <c r="R64"/>
  <c r="R62"/>
  <c r="R60"/>
  <c r="H59"/>
  <c r="X58"/>
  <c r="R56"/>
  <c r="H55"/>
  <c r="H54"/>
  <c r="R53"/>
  <c r="R52"/>
  <c r="R50"/>
  <c r="R49"/>
  <c r="R48"/>
  <c r="R46"/>
  <c r="R45"/>
  <c r="R44"/>
  <c r="X42"/>
  <c r="R40"/>
  <c r="H39"/>
  <c r="H38"/>
  <c r="R37"/>
  <c r="R36"/>
  <c r="R34"/>
  <c r="R33"/>
  <c r="R32"/>
  <c r="I30"/>
  <c r="H29"/>
  <c r="I26"/>
  <c r="R24"/>
  <c r="H23"/>
  <c r="I22"/>
  <c r="R20"/>
  <c r="AB18"/>
  <c r="I18"/>
  <c r="R6"/>
  <c r="AB6"/>
  <c r="H5"/>
  <c r="B90" i="4"/>
  <c r="H67"/>
  <c r="P47"/>
  <c r="P46"/>
  <c r="P45"/>
  <c r="P44"/>
  <c r="P43"/>
  <c r="Q43"/>
  <c r="P41"/>
  <c r="P40"/>
  <c r="P39"/>
  <c r="P38"/>
  <c r="P37"/>
  <c r="Q37"/>
  <c r="P35"/>
  <c r="P34"/>
  <c r="P33"/>
  <c r="P32"/>
  <c r="P31"/>
  <c r="Q31"/>
  <c r="P29"/>
  <c r="P28"/>
  <c r="P27"/>
  <c r="P26"/>
  <c r="D11"/>
  <c r="A5"/>
  <c r="Q4" i="5"/>
  <c r="S213"/>
  <c r="S74"/>
  <c r="S2015"/>
  <c r="AB1624"/>
  <c r="S1770"/>
  <c r="S1477"/>
  <c r="AB2465"/>
  <c r="AB720"/>
  <c r="AB841"/>
  <c r="AB1757"/>
  <c r="AB858"/>
  <c r="AB552"/>
  <c r="AB1691"/>
  <c r="AB1731"/>
  <c r="AB2088"/>
  <c r="AB410"/>
  <c r="R480"/>
  <c r="AB579"/>
  <c r="AB674"/>
  <c r="AB1293"/>
  <c r="AB1463"/>
  <c r="S2038"/>
  <c r="S853"/>
  <c r="X1479"/>
  <c r="AB2413"/>
  <c r="S778"/>
  <c r="S1398"/>
  <c r="AB1566"/>
  <c r="AB1594"/>
  <c r="S858"/>
  <c r="AB1022"/>
  <c r="AB488"/>
  <c r="AB594"/>
  <c r="AB630"/>
  <c r="AB1401"/>
  <c r="S2140"/>
  <c r="AB324"/>
  <c r="AB902"/>
  <c r="AB1071"/>
  <c r="AB1814"/>
  <c r="AB446"/>
  <c r="AB450"/>
  <c r="AB481"/>
  <c r="AB643"/>
  <c r="AB1437"/>
  <c r="S1596"/>
  <c r="AB2402"/>
  <c r="S1748"/>
  <c r="S2428"/>
  <c r="S918"/>
  <c r="S1000"/>
  <c r="AB1115"/>
  <c r="AB1353"/>
  <c r="S903"/>
  <c r="S1465"/>
  <c r="S2068"/>
  <c r="AB299"/>
  <c r="AB1140"/>
  <c r="AB1672"/>
  <c r="S1754"/>
  <c r="AB2069"/>
  <c r="AB2073"/>
  <c r="R528"/>
  <c r="R86"/>
  <c r="F271"/>
  <c r="AB348"/>
  <c r="AB1079"/>
  <c r="AB1110"/>
  <c r="J1479"/>
  <c r="S1899"/>
  <c r="AB2480"/>
  <c r="H2499"/>
  <c r="AB164"/>
  <c r="X405"/>
  <c r="S880"/>
  <c r="S899"/>
  <c r="AB903"/>
  <c r="S906"/>
  <c r="S925"/>
  <c r="S940"/>
  <c r="S1164"/>
  <c r="I1214"/>
  <c r="AB1649"/>
  <c r="S1835"/>
  <c r="AB1933"/>
  <c r="AB1987"/>
  <c r="H2202"/>
  <c r="AB2319"/>
  <c r="S2330"/>
  <c r="AB2418"/>
  <c r="AB341"/>
  <c r="AB384"/>
  <c r="AB493"/>
  <c r="AB587"/>
  <c r="S659"/>
  <c r="AB1277"/>
  <c r="S1455"/>
  <c r="S1762"/>
  <c r="AB1806"/>
  <c r="S1821"/>
  <c r="S2047"/>
  <c r="H322"/>
  <c r="S633"/>
  <c r="H1230"/>
  <c r="AB1593"/>
  <c r="S1696"/>
  <c r="S1749"/>
  <c r="S1752"/>
  <c r="S1766"/>
  <c r="S2022"/>
  <c r="AB517"/>
  <c r="AB607"/>
  <c r="S706"/>
  <c r="R897"/>
  <c r="S960"/>
  <c r="S1255"/>
  <c r="AB1308"/>
  <c r="AB1369"/>
  <c r="S1386"/>
  <c r="S1437"/>
  <c r="I1480"/>
  <c r="I1487"/>
  <c r="S1919"/>
  <c r="AB2071"/>
  <c r="AB2166"/>
  <c r="S2408"/>
  <c r="I58"/>
  <c r="H338"/>
  <c r="AB418"/>
  <c r="S729"/>
  <c r="AB972"/>
  <c r="AB1094"/>
  <c r="S1120"/>
  <c r="AB1228"/>
  <c r="S1266"/>
  <c r="S1517"/>
  <c r="S1539"/>
  <c r="S1640"/>
  <c r="S1728"/>
  <c r="AB1868"/>
  <c r="S1958"/>
  <c r="AB1970"/>
  <c r="AB2317"/>
  <c r="AB2405"/>
  <c r="AB2463"/>
  <c r="S726"/>
  <c r="H733"/>
  <c r="S1011"/>
  <c r="AB1377"/>
  <c r="H1427"/>
  <c r="AB1598"/>
  <c r="AB1610"/>
  <c r="S1750"/>
  <c r="J1905"/>
  <c r="AB2061"/>
  <c r="S2212"/>
  <c r="F20" i="6"/>
  <c r="F21"/>
  <c r="J235" i="5"/>
  <c r="F235"/>
  <c r="X1753"/>
  <c r="H1753"/>
  <c r="H75"/>
  <c r="X75"/>
  <c r="I764"/>
  <c r="I2158"/>
  <c r="R70"/>
  <c r="I106"/>
  <c r="AB364"/>
  <c r="R488"/>
  <c r="H1178"/>
  <c r="J1218"/>
  <c r="J1250"/>
  <c r="AB1312"/>
  <c r="F2013"/>
  <c r="X2061"/>
  <c r="AB2065"/>
  <c r="AB2152"/>
  <c r="H2474"/>
  <c r="X171"/>
  <c r="AB196"/>
  <c r="I302"/>
  <c r="AB467"/>
  <c r="AB520"/>
  <c r="AB627"/>
  <c r="R731"/>
  <c r="H843"/>
  <c r="H1208"/>
  <c r="F1248"/>
  <c r="AB1753"/>
  <c r="H2013"/>
  <c r="F2433"/>
  <c r="H813"/>
  <c r="H42"/>
  <c r="AB255"/>
  <c r="AB1165"/>
  <c r="AB1249"/>
  <c r="AB1273"/>
  <c r="AB1280"/>
  <c r="AB1317"/>
  <c r="AB1332"/>
  <c r="F1387"/>
  <c r="H1419"/>
  <c r="R1488"/>
  <c r="I1593"/>
  <c r="AB1915"/>
  <c r="F2072"/>
  <c r="AB2125"/>
  <c r="AB2273"/>
  <c r="H1250"/>
  <c r="H1443"/>
  <c r="X2342"/>
  <c r="I42"/>
  <c r="R281"/>
  <c r="AB372"/>
  <c r="AB376"/>
  <c r="AB380"/>
  <c r="AB1058"/>
  <c r="H1882"/>
  <c r="AB2030"/>
  <c r="AB2395"/>
  <c r="I2210"/>
  <c r="H190"/>
  <c r="AB231"/>
  <c r="AB838"/>
  <c r="AB983"/>
  <c r="AB1288"/>
  <c r="AB1455"/>
  <c r="J1551"/>
  <c r="AB2146"/>
  <c r="AB2089"/>
  <c r="AB340"/>
  <c r="AB469"/>
  <c r="AB473"/>
  <c r="AB666"/>
  <c r="J1230"/>
  <c r="AB1241"/>
  <c r="AB1531"/>
  <c r="AB1779"/>
  <c r="J2045"/>
  <c r="AB2053"/>
  <c r="AB2225"/>
  <c r="AB2229"/>
  <c r="AB2435"/>
  <c r="X2450"/>
  <c r="F217"/>
  <c r="I802"/>
  <c r="F802"/>
  <c r="I940"/>
  <c r="H940"/>
  <c r="H95"/>
  <c r="F95"/>
  <c r="I95"/>
  <c r="R780"/>
  <c r="I780"/>
  <c r="X780"/>
  <c r="H63"/>
  <c r="I63"/>
  <c r="I393"/>
  <c r="J393"/>
  <c r="F393"/>
  <c r="R630"/>
  <c r="X612"/>
  <c r="R612"/>
  <c r="F612"/>
  <c r="H1165"/>
  <c r="F1165"/>
  <c r="X1165"/>
  <c r="F539"/>
  <c r="I539"/>
  <c r="J782"/>
  <c r="X782"/>
  <c r="R376"/>
  <c r="F376"/>
  <c r="R301"/>
  <c r="F301"/>
  <c r="F594"/>
  <c r="S1305"/>
  <c r="AB1743"/>
  <c r="S1743"/>
  <c r="AB1802"/>
  <c r="F1909"/>
  <c r="R1909"/>
  <c r="H1909"/>
  <c r="R2458"/>
  <c r="I2458"/>
  <c r="AB30"/>
  <c r="I54"/>
  <c r="AB126"/>
  <c r="I190"/>
  <c r="I235"/>
  <c r="AB438"/>
  <c r="AB459"/>
  <c r="AB598"/>
  <c r="S714"/>
  <c r="S717"/>
  <c r="H753"/>
  <c r="AB794"/>
  <c r="S817"/>
  <c r="AB913"/>
  <c r="AB915"/>
  <c r="AB929"/>
  <c r="S1079"/>
  <c r="AB1095"/>
  <c r="S1127"/>
  <c r="AB1197"/>
  <c r="S1217"/>
  <c r="AB1276"/>
  <c r="S1276"/>
  <c r="R1520"/>
  <c r="J1520"/>
  <c r="S2440"/>
  <c r="S2214"/>
  <c r="I75"/>
  <c r="S613"/>
  <c r="S750"/>
  <c r="S794"/>
  <c r="S838"/>
  <c r="S847"/>
  <c r="S915"/>
  <c r="S998"/>
  <c r="S1012"/>
  <c r="S1111"/>
  <c r="S1161"/>
  <c r="J1273"/>
  <c r="I1273"/>
  <c r="S1310"/>
  <c r="S1867"/>
  <c r="I2025"/>
  <c r="H2025"/>
  <c r="S2269"/>
  <c r="X2389"/>
  <c r="AB24"/>
  <c r="H58"/>
  <c r="R75"/>
  <c r="AB102"/>
  <c r="AB242"/>
  <c r="AB283"/>
  <c r="AB308"/>
  <c r="AB426"/>
  <c r="AB430"/>
  <c r="AB457"/>
  <c r="AB485"/>
  <c r="AB525"/>
  <c r="I592"/>
  <c r="AB614"/>
  <c r="AB633"/>
  <c r="AB684"/>
  <c r="S687"/>
  <c r="AB712"/>
  <c r="AB718"/>
  <c r="R747"/>
  <c r="AB854"/>
  <c r="S875"/>
  <c r="S949"/>
  <c r="S959"/>
  <c r="AB964"/>
  <c r="S992"/>
  <c r="AB998"/>
  <c r="S1028"/>
  <c r="S1052"/>
  <c r="AB1082"/>
  <c r="S1115"/>
  <c r="AB1161"/>
  <c r="H1176"/>
  <c r="F1184"/>
  <c r="F1205"/>
  <c r="R1237"/>
  <c r="J1237"/>
  <c r="F1273"/>
  <c r="S1287"/>
  <c r="S1374"/>
  <c r="S1515"/>
  <c r="S1870"/>
  <c r="S892"/>
  <c r="S910"/>
  <c r="S937"/>
  <c r="S996"/>
  <c r="AB1042"/>
  <c r="S1086"/>
  <c r="S1145"/>
  <c r="S1263"/>
  <c r="S1307"/>
  <c r="X1344"/>
  <c r="H1344"/>
  <c r="S2168"/>
  <c r="S2483"/>
  <c r="I38"/>
  <c r="I74"/>
  <c r="X170"/>
  <c r="AB218"/>
  <c r="AB235"/>
  <c r="J302"/>
  <c r="AB368"/>
  <c r="AB400"/>
  <c r="X413"/>
  <c r="AB442"/>
  <c r="X491"/>
  <c r="AB509"/>
  <c r="J528"/>
  <c r="AB536"/>
  <c r="AB556"/>
  <c r="AB591"/>
  <c r="S671"/>
  <c r="AB710"/>
  <c r="AB845"/>
  <c r="S896"/>
  <c r="AB914"/>
  <c r="AB959"/>
  <c r="S972"/>
  <c r="AB1149"/>
  <c r="AB1177"/>
  <c r="S1284"/>
  <c r="S1644"/>
  <c r="S1793"/>
  <c r="AB1793"/>
  <c r="X2073"/>
  <c r="R2073"/>
  <c r="H2073"/>
  <c r="F2073"/>
  <c r="H2080"/>
  <c r="F2080"/>
  <c r="J2289"/>
  <c r="S2434"/>
  <c r="I2249"/>
  <c r="H2249"/>
  <c r="F2249"/>
  <c r="R38"/>
  <c r="AB106"/>
  <c r="S621"/>
  <c r="AB638"/>
  <c r="S675"/>
  <c r="S710"/>
  <c r="S719"/>
  <c r="AB730"/>
  <c r="H739"/>
  <c r="S855"/>
  <c r="S876"/>
  <c r="S890"/>
  <c r="S905"/>
  <c r="S908"/>
  <c r="S914"/>
  <c r="S924"/>
  <c r="S1024"/>
  <c r="S1126"/>
  <c r="S1170"/>
  <c r="R1182"/>
  <c r="H1341"/>
  <c r="J1341"/>
  <c r="R1406"/>
  <c r="F1406"/>
  <c r="H1446"/>
  <c r="AB1471"/>
  <c r="S1471"/>
  <c r="X1681"/>
  <c r="AB1681"/>
  <c r="S1715"/>
  <c r="R1898"/>
  <c r="J1898"/>
  <c r="F1987"/>
  <c r="I2005"/>
  <c r="R2005"/>
  <c r="S2129"/>
  <c r="R2150"/>
  <c r="H2150"/>
  <c r="X59"/>
  <c r="X235"/>
  <c r="R265"/>
  <c r="X291"/>
  <c r="F556"/>
  <c r="AB626"/>
  <c r="AB659"/>
  <c r="AB669"/>
  <c r="S682"/>
  <c r="S833"/>
  <c r="S944"/>
  <c r="AB960"/>
  <c r="AB1098"/>
  <c r="S1104"/>
  <c r="S1110"/>
  <c r="J1140"/>
  <c r="I1245"/>
  <c r="AB1527"/>
  <c r="S1842"/>
  <c r="R1920"/>
  <c r="I1920"/>
  <c r="I2221"/>
  <c r="J2221"/>
  <c r="R2484"/>
  <c r="H2484"/>
  <c r="AB1374"/>
  <c r="AB1644"/>
  <c r="J1882"/>
  <c r="AB1943"/>
  <c r="S2066"/>
  <c r="S2074"/>
  <c r="S2084"/>
  <c r="AB2214"/>
  <c r="AB2292"/>
  <c r="S2298"/>
  <c r="AB2363"/>
  <c r="AB2434"/>
  <c r="AB1341"/>
  <c r="AB1429"/>
  <c r="J1447"/>
  <c r="AB1479"/>
  <c r="AB1657"/>
  <c r="AB1688"/>
  <c r="AB1771"/>
  <c r="R1906"/>
  <c r="AB1929"/>
  <c r="S2289"/>
  <c r="H2380"/>
  <c r="H2390"/>
  <c r="AB2406"/>
  <c r="X1241"/>
  <c r="S1319"/>
  <c r="S1429"/>
  <c r="AB1562"/>
  <c r="S1576"/>
  <c r="AB1641"/>
  <c r="I1685"/>
  <c r="S1688"/>
  <c r="AB1696"/>
  <c r="S1699"/>
  <c r="H1709"/>
  <c r="S1712"/>
  <c r="S1806"/>
  <c r="AB1823"/>
  <c r="S1825"/>
  <c r="S1896"/>
  <c r="S1904"/>
  <c r="S1943"/>
  <c r="S2099"/>
  <c r="AB2155"/>
  <c r="AB2169"/>
  <c r="J2186"/>
  <c r="AB2198"/>
  <c r="AB2202"/>
  <c r="AB2325"/>
  <c r="S1421"/>
  <c r="S1552"/>
  <c r="AB1573"/>
  <c r="AB1896"/>
  <c r="S2014"/>
  <c r="S2039"/>
  <c r="S2176"/>
  <c r="AB2196"/>
  <c r="S2254"/>
  <c r="AB2280"/>
  <c r="S2325"/>
  <c r="H2450"/>
  <c r="R2481"/>
  <c r="AB1261"/>
  <c r="AB1304"/>
  <c r="S1326"/>
  <c r="S1340"/>
  <c r="S1401"/>
  <c r="AB1421"/>
  <c r="I1427"/>
  <c r="J1448"/>
  <c r="X1467"/>
  <c r="AB1574"/>
  <c r="S1592"/>
  <c r="AB1700"/>
  <c r="AB1747"/>
  <c r="S1871"/>
  <c r="AB1903"/>
  <c r="I2001"/>
  <c r="S2006"/>
  <c r="H2009"/>
  <c r="H2024"/>
  <c r="AB2093"/>
  <c r="S2290"/>
  <c r="S2435"/>
  <c r="I2450"/>
  <c r="S1274"/>
  <c r="S1291"/>
  <c r="S1294"/>
  <c r="S1301"/>
  <c r="S1304"/>
  <c r="AB1340"/>
  <c r="S1632"/>
  <c r="X1665"/>
  <c r="S1700"/>
  <c r="S1716"/>
  <c r="S1794"/>
  <c r="S1843"/>
  <c r="AB1941"/>
  <c r="H1984"/>
  <c r="R2001"/>
  <c r="AB2007"/>
  <c r="X2017"/>
  <c r="AB2031"/>
  <c r="AB2060"/>
  <c r="J2146"/>
  <c r="R2190"/>
  <c r="J2202"/>
  <c r="AB2222"/>
  <c r="S2232"/>
  <c r="R2450"/>
  <c r="S2460"/>
  <c r="I2466"/>
  <c r="H1218"/>
  <c r="R1230"/>
  <c r="H1242"/>
  <c r="S1280"/>
  <c r="S1306"/>
  <c r="AB1338"/>
  <c r="AB1346"/>
  <c r="AB1392"/>
  <c r="I1419"/>
  <c r="I1455"/>
  <c r="X1551"/>
  <c r="AB1558"/>
  <c r="AB1582"/>
  <c r="AB1622"/>
  <c r="S1656"/>
  <c r="S1659"/>
  <c r="AB1732"/>
  <c r="AB1739"/>
  <c r="S1742"/>
  <c r="S1758"/>
  <c r="S1779"/>
  <c r="S1807"/>
  <c r="S1938"/>
  <c r="S1970"/>
  <c r="AB2063"/>
  <c r="AB2077"/>
  <c r="AB2098"/>
  <c r="AB2150"/>
  <c r="AB2233"/>
  <c r="H2314"/>
  <c r="AB2349"/>
  <c r="H2372"/>
  <c r="S2463"/>
  <c r="H25"/>
  <c r="F25"/>
  <c r="X25"/>
  <c r="R97"/>
  <c r="X97"/>
  <c r="H79"/>
  <c r="F79"/>
  <c r="X79"/>
  <c r="I79"/>
  <c r="H47"/>
  <c r="X47"/>
  <c r="F47"/>
  <c r="H127"/>
  <c r="R127"/>
  <c r="J127"/>
  <c r="I127"/>
  <c r="X127"/>
  <c r="AB895"/>
  <c r="S895"/>
  <c r="AB1863"/>
  <c r="S1863"/>
  <c r="R54"/>
  <c r="R74"/>
  <c r="I90"/>
  <c r="H123"/>
  <c r="J123"/>
  <c r="I123"/>
  <c r="R189"/>
  <c r="AB210"/>
  <c r="R225"/>
  <c r="F225"/>
  <c r="X225"/>
  <c r="F309"/>
  <c r="F357"/>
  <c r="R463"/>
  <c r="F586"/>
  <c r="I714"/>
  <c r="J714"/>
  <c r="S738"/>
  <c r="R94"/>
  <c r="H94"/>
  <c r="AB170"/>
  <c r="X452"/>
  <c r="H452"/>
  <c r="F452"/>
  <c r="S1497"/>
  <c r="X26"/>
  <c r="I59"/>
  <c r="X63"/>
  <c r="I126"/>
  <c r="H126"/>
  <c r="H147"/>
  <c r="I147"/>
  <c r="F147"/>
  <c r="R237"/>
  <c r="F237"/>
  <c r="X237"/>
  <c r="J262"/>
  <c r="AB262"/>
  <c r="AB298"/>
  <c r="F451"/>
  <c r="R453"/>
  <c r="J453"/>
  <c r="H453"/>
  <c r="F453"/>
  <c r="H107"/>
  <c r="I107"/>
  <c r="X107"/>
  <c r="R125"/>
  <c r="AB1447"/>
  <c r="S1447"/>
  <c r="F43"/>
  <c r="R22"/>
  <c r="F63"/>
  <c r="I70"/>
  <c r="H87"/>
  <c r="R90"/>
  <c r="AB114"/>
  <c r="R123"/>
  <c r="H167"/>
  <c r="R167"/>
  <c r="H187"/>
  <c r="X187"/>
  <c r="R187"/>
  <c r="I187"/>
  <c r="I275"/>
  <c r="F275"/>
  <c r="I361"/>
  <c r="J361"/>
  <c r="H361"/>
  <c r="F361"/>
  <c r="I479"/>
  <c r="H479"/>
  <c r="X479"/>
  <c r="F574"/>
  <c r="S641"/>
  <c r="R59"/>
  <c r="H111"/>
  <c r="R111"/>
  <c r="H171"/>
  <c r="R171"/>
  <c r="J171"/>
  <c r="I194"/>
  <c r="X468"/>
  <c r="F468"/>
  <c r="R562"/>
  <c r="I1848"/>
  <c r="H1848"/>
  <c r="H115"/>
  <c r="AB166"/>
  <c r="I198"/>
  <c r="H198"/>
  <c r="R201"/>
  <c r="R245"/>
  <c r="I461"/>
  <c r="F461"/>
  <c r="J552"/>
  <c r="H552"/>
  <c r="J107"/>
  <c r="AB178"/>
  <c r="R299"/>
  <c r="J299"/>
  <c r="X392"/>
  <c r="I392"/>
  <c r="H392"/>
  <c r="AB110"/>
  <c r="R30"/>
  <c r="H71"/>
  <c r="H74"/>
  <c r="J75"/>
  <c r="I86"/>
  <c r="F103"/>
  <c r="R107"/>
  <c r="AB150"/>
  <c r="AB186"/>
  <c r="F372"/>
  <c r="I372"/>
  <c r="H372"/>
  <c r="F392"/>
  <c r="R401"/>
  <c r="J401"/>
  <c r="F455"/>
  <c r="I507"/>
  <c r="F507"/>
  <c r="AB230"/>
  <c r="AB251"/>
  <c r="AB267"/>
  <c r="I376"/>
  <c r="AB453"/>
  <c r="AB454"/>
  <c r="AB472"/>
  <c r="X527"/>
  <c r="I527"/>
  <c r="I543"/>
  <c r="X543"/>
  <c r="AB560"/>
  <c r="R584"/>
  <c r="F584"/>
  <c r="AB595"/>
  <c r="I674"/>
  <c r="R674"/>
  <c r="F674"/>
  <c r="S722"/>
  <c r="S832"/>
  <c r="AB875"/>
  <c r="X875"/>
  <c r="AB907"/>
  <c r="S907"/>
  <c r="S919"/>
  <c r="AB942"/>
  <c r="J942"/>
  <c r="H974"/>
  <c r="AB974"/>
  <c r="AB990"/>
  <c r="S990"/>
  <c r="S1128"/>
  <c r="R1210"/>
  <c r="J1210"/>
  <c r="I1210"/>
  <c r="H1210"/>
  <c r="R271"/>
  <c r="X604"/>
  <c r="R604"/>
  <c r="R644"/>
  <c r="I722"/>
  <c r="J722"/>
  <c r="F788"/>
  <c r="X788"/>
  <c r="R851"/>
  <c r="AB851"/>
  <c r="S916"/>
  <c r="S979"/>
  <c r="X982"/>
  <c r="AB982"/>
  <c r="F986"/>
  <c r="H986"/>
  <c r="AB1026"/>
  <c r="S1026"/>
  <c r="F1086"/>
  <c r="AB1086"/>
  <c r="AB132"/>
  <c r="I166"/>
  <c r="AB190"/>
  <c r="F191"/>
  <c r="AB263"/>
  <c r="AB275"/>
  <c r="AB357"/>
  <c r="AB365"/>
  <c r="AB434"/>
  <c r="F498"/>
  <c r="AB551"/>
  <c r="F560"/>
  <c r="AB696"/>
  <c r="R696"/>
  <c r="S713"/>
  <c r="S745"/>
  <c r="AB808"/>
  <c r="H872"/>
  <c r="AB872"/>
  <c r="AB882"/>
  <c r="S882"/>
  <c r="S950"/>
  <c r="F975"/>
  <c r="H975"/>
  <c r="H1103"/>
  <c r="F1103"/>
  <c r="H134"/>
  <c r="X175"/>
  <c r="I255"/>
  <c r="X616"/>
  <c r="R616"/>
  <c r="S639"/>
  <c r="S649"/>
  <c r="R685"/>
  <c r="H685"/>
  <c r="S733"/>
  <c r="F768"/>
  <c r="X768"/>
  <c r="F786"/>
  <c r="X786"/>
  <c r="AB836"/>
  <c r="X836"/>
  <c r="S911"/>
  <c r="S927"/>
  <c r="S938"/>
  <c r="S976"/>
  <c r="AB1014"/>
  <c r="S1014"/>
  <c r="H1075"/>
  <c r="F1075"/>
  <c r="F1083"/>
  <c r="H1083"/>
  <c r="H174"/>
  <c r="AB207"/>
  <c r="AB215"/>
  <c r="J263"/>
  <c r="AB282"/>
  <c r="AB356"/>
  <c r="AB451"/>
  <c r="F480"/>
  <c r="X652"/>
  <c r="S711"/>
  <c r="S756"/>
  <c r="I786"/>
  <c r="S823"/>
  <c r="H840"/>
  <c r="F840"/>
  <c r="S859"/>
  <c r="AB869"/>
  <c r="F869"/>
  <c r="AB948"/>
  <c r="S948"/>
  <c r="X1011"/>
  <c r="F1011"/>
  <c r="AB567"/>
  <c r="X656"/>
  <c r="R656"/>
  <c r="S690"/>
  <c r="R796"/>
  <c r="I796"/>
  <c r="F796"/>
  <c r="X796"/>
  <c r="AB122"/>
  <c r="AB174"/>
  <c r="AB219"/>
  <c r="AB239"/>
  <c r="AB278"/>
  <c r="AB316"/>
  <c r="H393"/>
  <c r="AB396"/>
  <c r="AB404"/>
  <c r="AB414"/>
  <c r="AB422"/>
  <c r="AB458"/>
  <c r="AB468"/>
  <c r="J480"/>
  <c r="F482"/>
  <c r="F503"/>
  <c r="J646"/>
  <c r="R646"/>
  <c r="AB680"/>
  <c r="R680"/>
  <c r="J701"/>
  <c r="R701"/>
  <c r="I784"/>
  <c r="X784"/>
  <c r="J856"/>
  <c r="AB856"/>
  <c r="AB909"/>
  <c r="S909"/>
  <c r="S922"/>
  <c r="S995"/>
  <c r="AB575"/>
  <c r="AB603"/>
  <c r="AB610"/>
  <c r="AB639"/>
  <c r="AB641"/>
  <c r="AB646"/>
  <c r="AB654"/>
  <c r="AB738"/>
  <c r="F780"/>
  <c r="S782"/>
  <c r="S798"/>
  <c r="AB806"/>
  <c r="J809"/>
  <c r="AB823"/>
  <c r="AB825"/>
  <c r="S845"/>
  <c r="S856"/>
  <c r="S861"/>
  <c r="S863"/>
  <c r="AB888"/>
  <c r="AB911"/>
  <c r="AB916"/>
  <c r="AB927"/>
  <c r="AB930"/>
  <c r="S933"/>
  <c r="S942"/>
  <c r="AB945"/>
  <c r="S952"/>
  <c r="S964"/>
  <c r="S974"/>
  <c r="X1031"/>
  <c r="F1031"/>
  <c r="S1092"/>
  <c r="AB1107"/>
  <c r="S1112"/>
  <c r="F1169"/>
  <c r="I1169"/>
  <c r="AB1325"/>
  <c r="S1368"/>
  <c r="AB1705"/>
  <c r="X1717"/>
  <c r="H1717"/>
  <c r="AB809"/>
  <c r="S1090"/>
  <c r="F1119"/>
  <c r="H1119"/>
  <c r="J1152"/>
  <c r="H1152"/>
  <c r="S1196"/>
  <c r="J1293"/>
  <c r="F1293"/>
  <c r="S1438"/>
  <c r="AB601"/>
  <c r="AB649"/>
  <c r="R715"/>
  <c r="S718"/>
  <c r="F732"/>
  <c r="AB748"/>
  <c r="AB893"/>
  <c r="AB931"/>
  <c r="AB958"/>
  <c r="AB1018"/>
  <c r="AB1043"/>
  <c r="AB1126"/>
  <c r="H1126"/>
  <c r="AB1372"/>
  <c r="S1372"/>
  <c r="S1588"/>
  <c r="AB541"/>
  <c r="AB583"/>
  <c r="AB615"/>
  <c r="AB617"/>
  <c r="F676"/>
  <c r="R678"/>
  <c r="S686"/>
  <c r="S694"/>
  <c r="X700"/>
  <c r="S702"/>
  <c r="H707"/>
  <c r="X720"/>
  <c r="J730"/>
  <c r="I732"/>
  <c r="AB741"/>
  <c r="S754"/>
  <c r="S774"/>
  <c r="X807"/>
  <c r="X813"/>
  <c r="S835"/>
  <c r="S841"/>
  <c r="S862"/>
  <c r="S864"/>
  <c r="S873"/>
  <c r="F889"/>
  <c r="AB898"/>
  <c r="S931"/>
  <c r="S936"/>
  <c r="AB946"/>
  <c r="S988"/>
  <c r="S1074"/>
  <c r="S1084"/>
  <c r="S1096"/>
  <c r="H1102"/>
  <c r="X1102"/>
  <c r="H1136"/>
  <c r="X1136"/>
  <c r="J1143"/>
  <c r="I1143"/>
  <c r="H1143"/>
  <c r="AB1193"/>
  <c r="S1193"/>
  <c r="AB613"/>
  <c r="S617"/>
  <c r="AB621"/>
  <c r="S627"/>
  <c r="S629"/>
  <c r="AB647"/>
  <c r="S667"/>
  <c r="AB688"/>
  <c r="S705"/>
  <c r="F744"/>
  <c r="AB805"/>
  <c r="J807"/>
  <c r="H816"/>
  <c r="S860"/>
  <c r="S881"/>
  <c r="AB887"/>
  <c r="S891"/>
  <c r="S898"/>
  <c r="S912"/>
  <c r="S920"/>
  <c r="S923"/>
  <c r="S928"/>
  <c r="S941"/>
  <c r="S956"/>
  <c r="S963"/>
  <c r="S978"/>
  <c r="H1022"/>
  <c r="F1022"/>
  <c r="F1067"/>
  <c r="X1082"/>
  <c r="F1082"/>
  <c r="S1099"/>
  <c r="AB1103"/>
  <c r="H1111"/>
  <c r="AB1118"/>
  <c r="AB1157"/>
  <c r="S1157"/>
  <c r="AB1233"/>
  <c r="X1233"/>
  <c r="AB1320"/>
  <c r="H1320"/>
  <c r="AB1352"/>
  <c r="R1352"/>
  <c r="J1369"/>
  <c r="R1369"/>
  <c r="H1369"/>
  <c r="AB1385"/>
  <c r="R1385"/>
  <c r="R1506"/>
  <c r="F1506"/>
  <c r="AB835"/>
  <c r="S889"/>
  <c r="AB986"/>
  <c r="AB1034"/>
  <c r="AB1106"/>
  <c r="H1127"/>
  <c r="F1127"/>
  <c r="S1141"/>
  <c r="H1157"/>
  <c r="X1157"/>
  <c r="AB609"/>
  <c r="AB622"/>
  <c r="S647"/>
  <c r="AB662"/>
  <c r="AB671"/>
  <c r="S703"/>
  <c r="AB708"/>
  <c r="F712"/>
  <c r="S721"/>
  <c r="AB732"/>
  <c r="S734"/>
  <c r="S737"/>
  <c r="AB744"/>
  <c r="AB782"/>
  <c r="X809"/>
  <c r="AB833"/>
  <c r="AB881"/>
  <c r="AB890"/>
  <c r="AB899"/>
  <c r="S904"/>
  <c r="F940"/>
  <c r="AB944"/>
  <c r="X991"/>
  <c r="AB1038"/>
  <c r="S1091"/>
  <c r="X1094"/>
  <c r="S1118"/>
  <c r="J1277"/>
  <c r="I1277"/>
  <c r="AB1417"/>
  <c r="S1417"/>
  <c r="AB1054"/>
  <c r="AB1074"/>
  <c r="AB1162"/>
  <c r="AB1164"/>
  <c r="AB1170"/>
  <c r="S1186"/>
  <c r="AB1212"/>
  <c r="AB1223"/>
  <c r="AB1226"/>
  <c r="I1237"/>
  <c r="J1245"/>
  <c r="AB1313"/>
  <c r="AB1362"/>
  <c r="AB1365"/>
  <c r="AB1376"/>
  <c r="AB1475"/>
  <c r="F1497"/>
  <c r="X1497"/>
  <c r="J1539"/>
  <c r="I1539"/>
  <c r="AB1554"/>
  <c r="S1628"/>
  <c r="X1661"/>
  <c r="F1661"/>
  <c r="I1889"/>
  <c r="J1889"/>
  <c r="S1178"/>
  <c r="S1388"/>
  <c r="S1819"/>
  <c r="F1968"/>
  <c r="S1019"/>
  <c r="S1032"/>
  <c r="S1054"/>
  <c r="S1063"/>
  <c r="S1071"/>
  <c r="S1076"/>
  <c r="AB1090"/>
  <c r="S1131"/>
  <c r="AB1145"/>
  <c r="R1148"/>
  <c r="X1161"/>
  <c r="I1166"/>
  <c r="AB1207"/>
  <c r="AB1237"/>
  <c r="I1242"/>
  <c r="AB1245"/>
  <c r="S1262"/>
  <c r="S1273"/>
  <c r="S1275"/>
  <c r="S1278"/>
  <c r="AB1305"/>
  <c r="S1308"/>
  <c r="S1313"/>
  <c r="S1323"/>
  <c r="AB1344"/>
  <c r="S1347"/>
  <c r="S1350"/>
  <c r="J1355"/>
  <c r="S1362"/>
  <c r="AB1409"/>
  <c r="H1411"/>
  <c r="S1419"/>
  <c r="S1454"/>
  <c r="AB1459"/>
  <c r="J1495"/>
  <c r="H1495"/>
  <c r="I1507"/>
  <c r="H1507"/>
  <c r="S1513"/>
  <c r="H1523"/>
  <c r="S1537"/>
  <c r="S1545"/>
  <c r="AB1775"/>
  <c r="S1775"/>
  <c r="R1917"/>
  <c r="J1917"/>
  <c r="I1917"/>
  <c r="X1917"/>
  <c r="AB1923"/>
  <c r="S1923"/>
  <c r="S2026"/>
  <c r="AB1050"/>
  <c r="AB1131"/>
  <c r="AB1194"/>
  <c r="S1209"/>
  <c r="X1245"/>
  <c r="S1252"/>
  <c r="S1269"/>
  <c r="S1272"/>
  <c r="AB1281"/>
  <c r="AB1300"/>
  <c r="J1313"/>
  <c r="S1332"/>
  <c r="AB1348"/>
  <c r="S1370"/>
  <c r="I1406"/>
  <c r="H1406"/>
  <c r="R1450"/>
  <c r="X1450"/>
  <c r="H1471"/>
  <c r="AB1490"/>
  <c r="R1492"/>
  <c r="S1495"/>
  <c r="S1507"/>
  <c r="AB1511"/>
  <c r="J1523"/>
  <c r="S1531"/>
  <c r="S1564"/>
  <c r="AB1578"/>
  <c r="S1643"/>
  <c r="AB1716"/>
  <c r="F1716"/>
  <c r="R1752"/>
  <c r="H1752"/>
  <c r="J1752"/>
  <c r="R1874"/>
  <c r="H1874"/>
  <c r="H1937"/>
  <c r="I1937"/>
  <c r="I1940"/>
  <c r="AB1940"/>
  <c r="AB2012"/>
  <c r="S2310"/>
  <c r="AB2381"/>
  <c r="H2381"/>
  <c r="AB1067"/>
  <c r="AB1102"/>
  <c r="AB1122"/>
  <c r="AB1225"/>
  <c r="F1245"/>
  <c r="AB1253"/>
  <c r="F1305"/>
  <c r="H1308"/>
  <c r="AB1333"/>
  <c r="F1344"/>
  <c r="AB1373"/>
  <c r="S1451"/>
  <c r="R1454"/>
  <c r="I1511"/>
  <c r="X1511"/>
  <c r="AB1539"/>
  <c r="S1556"/>
  <c r="AB1561"/>
  <c r="S1608"/>
  <c r="AB1633"/>
  <c r="AB1640"/>
  <c r="AB1680"/>
  <c r="X1680"/>
  <c r="S1782"/>
  <c r="AB1851"/>
  <c r="R1957"/>
  <c r="X1957"/>
  <c r="I1957"/>
  <c r="J1957"/>
  <c r="AB1960"/>
  <c r="I2037"/>
  <c r="R2037"/>
  <c r="H2037"/>
  <c r="F2037"/>
  <c r="X2037"/>
  <c r="J2037"/>
  <c r="S2206"/>
  <c r="AB2236"/>
  <c r="S2236"/>
  <c r="AB1209"/>
  <c r="S1277"/>
  <c r="J1524"/>
  <c r="R1524"/>
  <c r="X1637"/>
  <c r="F1637"/>
  <c r="S1660"/>
  <c r="X1677"/>
  <c r="F1677"/>
  <c r="S1720"/>
  <c r="AB1735"/>
  <c r="R1735"/>
  <c r="I1847"/>
  <c r="F1927"/>
  <c r="S2072"/>
  <c r="S987"/>
  <c r="AB994"/>
  <c r="S1007"/>
  <c r="S1020"/>
  <c r="S1031"/>
  <c r="S1039"/>
  <c r="S1042"/>
  <c r="S1044"/>
  <c r="S1047"/>
  <c r="S1064"/>
  <c r="S1082"/>
  <c r="AB1147"/>
  <c r="AB1154"/>
  <c r="S1156"/>
  <c r="AB1173"/>
  <c r="AB1217"/>
  <c r="S1218"/>
  <c r="S1228"/>
  <c r="X1237"/>
  <c r="H1245"/>
  <c r="I1246"/>
  <c r="S1250"/>
  <c r="S1253"/>
  <c r="S1281"/>
  <c r="AB1301"/>
  <c r="I1305"/>
  <c r="AB1309"/>
  <c r="S1333"/>
  <c r="S1344"/>
  <c r="AB1349"/>
  <c r="AB1382"/>
  <c r="AB1393"/>
  <c r="AB1397"/>
  <c r="AB1454"/>
  <c r="H1470"/>
  <c r="F1470"/>
  <c r="AB1491"/>
  <c r="X1499"/>
  <c r="S1511"/>
  <c r="J1519"/>
  <c r="AB1522"/>
  <c r="AB1605"/>
  <c r="H1637"/>
  <c r="S1667"/>
  <c r="I1677"/>
  <c r="S1765"/>
  <c r="S1838"/>
  <c r="I2040"/>
  <c r="F2040"/>
  <c r="AB1614"/>
  <c r="AB1618"/>
  <c r="AB1685"/>
  <c r="S1719"/>
  <c r="AB1721"/>
  <c r="AB1737"/>
  <c r="AB1745"/>
  <c r="S1759"/>
  <c r="J1762"/>
  <c r="AB1767"/>
  <c r="S1774"/>
  <c r="AB1791"/>
  <c r="S1823"/>
  <c r="S1839"/>
  <c r="S1850"/>
  <c r="S1888"/>
  <c r="H1898"/>
  <c r="S1907"/>
  <c r="S1927"/>
  <c r="J1989"/>
  <c r="I1989"/>
  <c r="F1992"/>
  <c r="I2009"/>
  <c r="J2009"/>
  <c r="F2009"/>
  <c r="X2009"/>
  <c r="F2053"/>
  <c r="X2065"/>
  <c r="R2065"/>
  <c r="J2065"/>
  <c r="H2065"/>
  <c r="F2184"/>
  <c r="F2257"/>
  <c r="X2350"/>
  <c r="J2350"/>
  <c r="F2350"/>
  <c r="AB1660"/>
  <c r="X1696"/>
  <c r="AB1746"/>
  <c r="AB1819"/>
  <c r="I2021"/>
  <c r="R2021"/>
  <c r="S2252"/>
  <c r="AB2252"/>
  <c r="S2342"/>
  <c r="S2379"/>
  <c r="AB2379"/>
  <c r="AB2401"/>
  <c r="AB1551"/>
  <c r="AB1553"/>
  <c r="AB1602"/>
  <c r="AB1636"/>
  <c r="AB1637"/>
  <c r="AB1677"/>
  <c r="AB1871"/>
  <c r="S1874"/>
  <c r="X1877"/>
  <c r="AB1880"/>
  <c r="S1903"/>
  <c r="X1913"/>
  <c r="AB1936"/>
  <c r="X1953"/>
  <c r="S2010"/>
  <c r="AB2048"/>
  <c r="X2185"/>
  <c r="F2185"/>
  <c r="I2185"/>
  <c r="H2185"/>
  <c r="S2352"/>
  <c r="R2453"/>
  <c r="X2453"/>
  <c r="AB1523"/>
  <c r="AB1590"/>
  <c r="AB1620"/>
  <c r="AB1625"/>
  <c r="F1660"/>
  <c r="S1671"/>
  <c r="I1673"/>
  <c r="AB1683"/>
  <c r="F1685"/>
  <c r="S1695"/>
  <c r="S1711"/>
  <c r="AB1761"/>
  <c r="AB1789"/>
  <c r="S1822"/>
  <c r="H1824"/>
  <c r="AB1860"/>
  <c r="AB1875"/>
  <c r="S1880"/>
  <c r="S1887"/>
  <c r="S1911"/>
  <c r="S1931"/>
  <c r="AB1934"/>
  <c r="AB1937"/>
  <c r="I1972"/>
  <c r="F1979"/>
  <c r="AB2020"/>
  <c r="J2453"/>
  <c r="AB1570"/>
  <c r="AB1606"/>
  <c r="F1753"/>
  <c r="S1778"/>
  <c r="AB1787"/>
  <c r="AB1822"/>
  <c r="I1836"/>
  <c r="AB1898"/>
  <c r="R1953"/>
  <c r="J1953"/>
  <c r="F2081"/>
  <c r="AB2085"/>
  <c r="I2207"/>
  <c r="R2207"/>
  <c r="J2207"/>
  <c r="S2305"/>
  <c r="R2469"/>
  <c r="F2469"/>
  <c r="AB1778"/>
  <c r="J1973"/>
  <c r="H1973"/>
  <c r="AB1984"/>
  <c r="S2046"/>
  <c r="AB2056"/>
  <c r="S2056"/>
  <c r="F2324"/>
  <c r="R2324"/>
  <c r="X2324"/>
  <c r="R2340"/>
  <c r="F2340"/>
  <c r="R2373"/>
  <c r="J2373"/>
  <c r="I2373"/>
  <c r="X2373"/>
  <c r="AB1831"/>
  <c r="S1834"/>
  <c r="AB1864"/>
  <c r="R1890"/>
  <c r="S2018"/>
  <c r="S2031"/>
  <c r="S2035"/>
  <c r="I2245"/>
  <c r="R2245"/>
  <c r="J2245"/>
  <c r="H2245"/>
  <c r="F2245"/>
  <c r="X2245"/>
  <c r="I2273"/>
  <c r="H2273"/>
  <c r="F2356"/>
  <c r="R2356"/>
  <c r="X2356"/>
  <c r="S2371"/>
  <c r="AB2371"/>
  <c r="AB2450"/>
  <c r="AB1963"/>
  <c r="AB1986"/>
  <c r="AB2004"/>
  <c r="AB2008"/>
  <c r="AB2022"/>
  <c r="AB2028"/>
  <c r="S2058"/>
  <c r="J2073"/>
  <c r="AB2094"/>
  <c r="AB2102"/>
  <c r="S2104"/>
  <c r="S2116"/>
  <c r="AB2145"/>
  <c r="AB2158"/>
  <c r="AB2162"/>
  <c r="AB2194"/>
  <c r="AB2206"/>
  <c r="J2210"/>
  <c r="AB2226"/>
  <c r="AB2310"/>
  <c r="S2326"/>
  <c r="S2329"/>
  <c r="AB2333"/>
  <c r="J2389"/>
  <c r="AB2393"/>
  <c r="H2413"/>
  <c r="AB2421"/>
  <c r="R2433"/>
  <c r="S2451"/>
  <c r="AB2456"/>
  <c r="H2472"/>
  <c r="I2474"/>
  <c r="J2474"/>
  <c r="AB1966"/>
  <c r="AB1999"/>
  <c r="AB2016"/>
  <c r="AB2054"/>
  <c r="AB2097"/>
  <c r="AB2103"/>
  <c r="S2123"/>
  <c r="AB2157"/>
  <c r="H2194"/>
  <c r="S2230"/>
  <c r="R2239"/>
  <c r="F2277"/>
  <c r="S2292"/>
  <c r="AB2297"/>
  <c r="S2318"/>
  <c r="AB2321"/>
  <c r="AB2329"/>
  <c r="I2338"/>
  <c r="I2342"/>
  <c r="AB2355"/>
  <c r="AB2388"/>
  <c r="AB2389"/>
  <c r="AB2409"/>
  <c r="AB2417"/>
  <c r="AB2422"/>
  <c r="X2436"/>
  <c r="AB2439"/>
  <c r="S2079"/>
  <c r="S2100"/>
  <c r="S2172"/>
  <c r="I2194"/>
  <c r="S2220"/>
  <c r="S2222"/>
  <c r="S2250"/>
  <c r="I2282"/>
  <c r="S2308"/>
  <c r="S2321"/>
  <c r="S2334"/>
  <c r="S2392"/>
  <c r="S2407"/>
  <c r="S2412"/>
  <c r="S2432"/>
  <c r="J2457"/>
  <c r="S2464"/>
  <c r="AB1947"/>
  <c r="AB1959"/>
  <c r="AB1968"/>
  <c r="AB1976"/>
  <c r="X2001"/>
  <c r="H2005"/>
  <c r="AB2015"/>
  <c r="AB2044"/>
  <c r="AB2057"/>
  <c r="AB2068"/>
  <c r="S2076"/>
  <c r="AB2092"/>
  <c r="S2103"/>
  <c r="AB2149"/>
  <c r="J2194"/>
  <c r="AB2210"/>
  <c r="J2261"/>
  <c r="J2282"/>
  <c r="AB2289"/>
  <c r="AB2290"/>
  <c r="F2337"/>
  <c r="AB2429"/>
  <c r="S2462"/>
  <c r="H2466"/>
  <c r="I2495"/>
  <c r="AB2141"/>
  <c r="H2199"/>
  <c r="AB2256"/>
  <c r="AB2282"/>
  <c r="S1987"/>
  <c r="AB2036"/>
  <c r="AB2090"/>
  <c r="AB2107"/>
  <c r="AB2134"/>
  <c r="H2158"/>
  <c r="AB2173"/>
  <c r="I2186"/>
  <c r="J2190"/>
  <c r="I2202"/>
  <c r="H2210"/>
  <c r="R2215"/>
  <c r="S2218"/>
  <c r="AB2232"/>
  <c r="J2249"/>
  <c r="AB2283"/>
  <c r="AB2298"/>
  <c r="S2333"/>
  <c r="AB2337"/>
  <c r="AB2341"/>
  <c r="H2364"/>
  <c r="H2382"/>
  <c r="I2390"/>
  <c r="I2405"/>
  <c r="AB2440"/>
  <c r="S2466"/>
  <c r="AB2476"/>
  <c r="R61"/>
  <c r="I61"/>
  <c r="X61"/>
  <c r="R73"/>
  <c r="X73"/>
  <c r="I73"/>
  <c r="F109"/>
  <c r="R109"/>
  <c r="R133"/>
  <c r="F133"/>
  <c r="F169"/>
  <c r="R169"/>
  <c r="X169"/>
  <c r="H195"/>
  <c r="F195"/>
  <c r="X195"/>
  <c r="R195"/>
  <c r="I195"/>
  <c r="J195"/>
  <c r="H67"/>
  <c r="R67"/>
  <c r="X67"/>
  <c r="I67"/>
  <c r="F67"/>
  <c r="H19"/>
  <c r="R19"/>
  <c r="X19"/>
  <c r="H35"/>
  <c r="X35"/>
  <c r="R35"/>
  <c r="I35"/>
  <c r="F35"/>
  <c r="H139"/>
  <c r="R139"/>
  <c r="J139"/>
  <c r="I139"/>
  <c r="X139"/>
  <c r="F139"/>
  <c r="X193"/>
  <c r="F193"/>
  <c r="H227"/>
  <c r="X227"/>
  <c r="R227"/>
  <c r="F227"/>
  <c r="J227"/>
  <c r="I227"/>
  <c r="R41"/>
  <c r="X41"/>
  <c r="I41"/>
  <c r="H143"/>
  <c r="R143"/>
  <c r="J143"/>
  <c r="F143"/>
  <c r="I143"/>
  <c r="X143"/>
  <c r="F177"/>
  <c r="X177"/>
  <c r="R177"/>
  <c r="H183"/>
  <c r="F183"/>
  <c r="X183"/>
  <c r="I183"/>
  <c r="R183"/>
  <c r="J183"/>
  <c r="R241"/>
  <c r="F241"/>
  <c r="H247"/>
  <c r="I247"/>
  <c r="X247"/>
  <c r="F247"/>
  <c r="R247"/>
  <c r="J247"/>
  <c r="H259"/>
  <c r="X259"/>
  <c r="R259"/>
  <c r="J259"/>
  <c r="I259"/>
  <c r="F259"/>
  <c r="F173"/>
  <c r="R173"/>
  <c r="R93"/>
  <c r="I93"/>
  <c r="X93"/>
  <c r="H99"/>
  <c r="R99"/>
  <c r="J99"/>
  <c r="X99"/>
  <c r="I99"/>
  <c r="F99"/>
  <c r="H135"/>
  <c r="F135"/>
  <c r="R135"/>
  <c r="J135"/>
  <c r="I135"/>
  <c r="X135"/>
  <c r="H159"/>
  <c r="X159"/>
  <c r="R159"/>
  <c r="J159"/>
  <c r="I159"/>
  <c r="F159"/>
  <c r="I373"/>
  <c r="R373"/>
  <c r="J373"/>
  <c r="H373"/>
  <c r="F373"/>
  <c r="H27"/>
  <c r="X27"/>
  <c r="R27"/>
  <c r="H83"/>
  <c r="R83"/>
  <c r="J83"/>
  <c r="I83"/>
  <c r="F83"/>
  <c r="X83"/>
  <c r="H51"/>
  <c r="R51"/>
  <c r="X51"/>
  <c r="I51"/>
  <c r="F51"/>
  <c r="R77"/>
  <c r="I77"/>
  <c r="X77"/>
  <c r="R89"/>
  <c r="X89"/>
  <c r="I89"/>
  <c r="X129"/>
  <c r="F129"/>
  <c r="H199"/>
  <c r="R199"/>
  <c r="J199"/>
  <c r="I199"/>
  <c r="F199"/>
  <c r="X199"/>
  <c r="H131"/>
  <c r="F131"/>
  <c r="X131"/>
  <c r="I131"/>
  <c r="R131"/>
  <c r="J131"/>
  <c r="H21"/>
  <c r="R57"/>
  <c r="X57"/>
  <c r="I57"/>
  <c r="F105"/>
  <c r="R105"/>
  <c r="X105"/>
  <c r="H119"/>
  <c r="F119"/>
  <c r="I119"/>
  <c r="X119"/>
  <c r="R119"/>
  <c r="J119"/>
  <c r="R197"/>
  <c r="F197"/>
  <c r="H223"/>
  <c r="R223"/>
  <c r="J223"/>
  <c r="F223"/>
  <c r="I223"/>
  <c r="X223"/>
  <c r="R229"/>
  <c r="F229"/>
  <c r="X229"/>
  <c r="R337"/>
  <c r="J337"/>
  <c r="H337"/>
  <c r="F337"/>
  <c r="X337"/>
  <c r="H31"/>
  <c r="X31"/>
  <c r="I31"/>
  <c r="F31"/>
  <c r="F113"/>
  <c r="X113"/>
  <c r="R113"/>
  <c r="H155"/>
  <c r="R155"/>
  <c r="J155"/>
  <c r="I155"/>
  <c r="X155"/>
  <c r="F155"/>
  <c r="H203"/>
  <c r="R203"/>
  <c r="J203"/>
  <c r="I203"/>
  <c r="X203"/>
  <c r="F203"/>
  <c r="R249"/>
  <c r="F249"/>
  <c r="I37"/>
  <c r="R39"/>
  <c r="I53"/>
  <c r="R55"/>
  <c r="I69"/>
  <c r="I85"/>
  <c r="AB140"/>
  <c r="AB156"/>
  <c r="AB160"/>
  <c r="R179"/>
  <c r="AB204"/>
  <c r="AB211"/>
  <c r="R231"/>
  <c r="H267"/>
  <c r="R267"/>
  <c r="J267"/>
  <c r="F267"/>
  <c r="R289"/>
  <c r="F289"/>
  <c r="X289"/>
  <c r="H295"/>
  <c r="F295"/>
  <c r="X295"/>
  <c r="R295"/>
  <c r="J321"/>
  <c r="H321"/>
  <c r="F321"/>
  <c r="I347"/>
  <c r="F347"/>
  <c r="R360"/>
  <c r="F360"/>
  <c r="X404"/>
  <c r="R404"/>
  <c r="I404"/>
  <c r="I437"/>
  <c r="R437"/>
  <c r="J437"/>
  <c r="H437"/>
  <c r="X444"/>
  <c r="R444"/>
  <c r="I444"/>
  <c r="H444"/>
  <c r="X448"/>
  <c r="I448"/>
  <c r="H448"/>
  <c r="F448"/>
  <c r="AB455"/>
  <c r="I457"/>
  <c r="R457"/>
  <c r="J457"/>
  <c r="F457"/>
  <c r="X457"/>
  <c r="J492"/>
  <c r="H492"/>
  <c r="R492"/>
  <c r="X548"/>
  <c r="J548"/>
  <c r="H548"/>
  <c r="F548"/>
  <c r="R693"/>
  <c r="J693"/>
  <c r="H693"/>
  <c r="R699"/>
  <c r="H699"/>
  <c r="R704"/>
  <c r="H704"/>
  <c r="I25"/>
  <c r="I32"/>
  <c r="I47"/>
  <c r="H78"/>
  <c r="AB222"/>
  <c r="AB254"/>
  <c r="H255"/>
  <c r="J255"/>
  <c r="AB258"/>
  <c r="AB270"/>
  <c r="I295"/>
  <c r="J329"/>
  <c r="H329"/>
  <c r="F329"/>
  <c r="AB363"/>
  <c r="I369"/>
  <c r="J369"/>
  <c r="H369"/>
  <c r="F369"/>
  <c r="I389"/>
  <c r="R389"/>
  <c r="J389"/>
  <c r="H389"/>
  <c r="F389"/>
  <c r="X389"/>
  <c r="H404"/>
  <c r="I421"/>
  <c r="R421"/>
  <c r="J421"/>
  <c r="H421"/>
  <c r="X428"/>
  <c r="R428"/>
  <c r="I428"/>
  <c r="H428"/>
  <c r="X432"/>
  <c r="I432"/>
  <c r="H432"/>
  <c r="F432"/>
  <c r="F437"/>
  <c r="X620"/>
  <c r="R620"/>
  <c r="J620"/>
  <c r="F620"/>
  <c r="AB307"/>
  <c r="I341"/>
  <c r="R341"/>
  <c r="J341"/>
  <c r="H341"/>
  <c r="F341"/>
  <c r="I397"/>
  <c r="R397"/>
  <c r="J397"/>
  <c r="H397"/>
  <c r="F397"/>
  <c r="X397"/>
  <c r="R42"/>
  <c r="H46"/>
  <c r="H62"/>
  <c r="X45"/>
  <c r="X55"/>
  <c r="I62"/>
  <c r="I78"/>
  <c r="J79"/>
  <c r="I94"/>
  <c r="J95"/>
  <c r="AB118"/>
  <c r="AB130"/>
  <c r="H142"/>
  <c r="J147"/>
  <c r="H158"/>
  <c r="X179"/>
  <c r="AB182"/>
  <c r="AB194"/>
  <c r="H235"/>
  <c r="R235"/>
  <c r="X263"/>
  <c r="J295"/>
  <c r="H299"/>
  <c r="I299"/>
  <c r="F299"/>
  <c r="X299"/>
  <c r="AB315"/>
  <c r="R325"/>
  <c r="J325"/>
  <c r="H325"/>
  <c r="AB330"/>
  <c r="I348"/>
  <c r="R348"/>
  <c r="H348"/>
  <c r="F348"/>
  <c r="I353"/>
  <c r="R353"/>
  <c r="J353"/>
  <c r="H353"/>
  <c r="F353"/>
  <c r="R356"/>
  <c r="I356"/>
  <c r="I380"/>
  <c r="R380"/>
  <c r="F380"/>
  <c r="AB395"/>
  <c r="X400"/>
  <c r="H400"/>
  <c r="F400"/>
  <c r="I409"/>
  <c r="J409"/>
  <c r="H409"/>
  <c r="F409"/>
  <c r="X409"/>
  <c r="X421"/>
  <c r="F428"/>
  <c r="I445"/>
  <c r="R445"/>
  <c r="J445"/>
  <c r="H445"/>
  <c r="R516"/>
  <c r="H516"/>
  <c r="R532"/>
  <c r="H532"/>
  <c r="X660"/>
  <c r="R660"/>
  <c r="F660"/>
  <c r="AB867"/>
  <c r="J867"/>
  <c r="S1003"/>
  <c r="AB1003"/>
  <c r="H219"/>
  <c r="I219"/>
  <c r="X219"/>
  <c r="AB290"/>
  <c r="I349"/>
  <c r="J349"/>
  <c r="H349"/>
  <c r="F349"/>
  <c r="X349"/>
  <c r="I381"/>
  <c r="J381"/>
  <c r="H381"/>
  <c r="F381"/>
  <c r="X381"/>
  <c r="X408"/>
  <c r="I408"/>
  <c r="H408"/>
  <c r="F408"/>
  <c r="I425"/>
  <c r="J425"/>
  <c r="H425"/>
  <c r="F425"/>
  <c r="X425"/>
  <c r="R58"/>
  <c r="X23"/>
  <c r="AB26"/>
  <c r="X39"/>
  <c r="I46"/>
  <c r="AB22"/>
  <c r="F23"/>
  <c r="I24"/>
  <c r="R25"/>
  <c r="H34"/>
  <c r="F39"/>
  <c r="I45"/>
  <c r="R47"/>
  <c r="H50"/>
  <c r="F55"/>
  <c r="R63"/>
  <c r="H66"/>
  <c r="R79"/>
  <c r="H82"/>
  <c r="R95"/>
  <c r="H98"/>
  <c r="AB108"/>
  <c r="X111"/>
  <c r="AB124"/>
  <c r="AB128"/>
  <c r="X137"/>
  <c r="AB146"/>
  <c r="R147"/>
  <c r="X166"/>
  <c r="X167"/>
  <c r="AB172"/>
  <c r="F179"/>
  <c r="AB188"/>
  <c r="AB192"/>
  <c r="AB206"/>
  <c r="AB214"/>
  <c r="AB226"/>
  <c r="X231"/>
  <c r="J261"/>
  <c r="F263"/>
  <c r="H271"/>
  <c r="J271"/>
  <c r="I271"/>
  <c r="R273"/>
  <c r="F273"/>
  <c r="X273"/>
  <c r="R285"/>
  <c r="F285"/>
  <c r="H291"/>
  <c r="R291"/>
  <c r="J291"/>
  <c r="I291"/>
  <c r="AB294"/>
  <c r="J304"/>
  <c r="I304"/>
  <c r="H304"/>
  <c r="AB337"/>
  <c r="H356"/>
  <c r="AB383"/>
  <c r="I400"/>
  <c r="I405"/>
  <c r="R405"/>
  <c r="J405"/>
  <c r="H405"/>
  <c r="R409"/>
  <c r="X412"/>
  <c r="R412"/>
  <c r="I412"/>
  <c r="H412"/>
  <c r="X416"/>
  <c r="I416"/>
  <c r="H416"/>
  <c r="F416"/>
  <c r="F421"/>
  <c r="I433"/>
  <c r="J433"/>
  <c r="H433"/>
  <c r="F433"/>
  <c r="X433"/>
  <c r="X445"/>
  <c r="I449"/>
  <c r="R449"/>
  <c r="J449"/>
  <c r="H449"/>
  <c r="F449"/>
  <c r="X449"/>
  <c r="AB471"/>
  <c r="AB477"/>
  <c r="AB529"/>
  <c r="R606"/>
  <c r="F606"/>
  <c r="J642"/>
  <c r="R642"/>
  <c r="F642"/>
  <c r="H844"/>
  <c r="J844"/>
  <c r="AB266"/>
  <c r="I98"/>
  <c r="F111"/>
  <c r="AB134"/>
  <c r="F137"/>
  <c r="F141"/>
  <c r="AB142"/>
  <c r="X145"/>
  <c r="X161"/>
  <c r="F167"/>
  <c r="AB198"/>
  <c r="F205"/>
  <c r="F213"/>
  <c r="F219"/>
  <c r="F231"/>
  <c r="F253"/>
  <c r="X255"/>
  <c r="X267"/>
  <c r="H283"/>
  <c r="J283"/>
  <c r="I283"/>
  <c r="F283"/>
  <c r="X283"/>
  <c r="AB306"/>
  <c r="AB323"/>
  <c r="I345"/>
  <c r="R345"/>
  <c r="J345"/>
  <c r="H345"/>
  <c r="AB349"/>
  <c r="AB381"/>
  <c r="I385"/>
  <c r="R385"/>
  <c r="J385"/>
  <c r="H385"/>
  <c r="F385"/>
  <c r="X385"/>
  <c r="I429"/>
  <c r="R429"/>
  <c r="J429"/>
  <c r="H429"/>
  <c r="X436"/>
  <c r="R436"/>
  <c r="I436"/>
  <c r="H436"/>
  <c r="X440"/>
  <c r="I440"/>
  <c r="H440"/>
  <c r="F440"/>
  <c r="R456"/>
  <c r="I456"/>
  <c r="H456"/>
  <c r="R760"/>
  <c r="I760"/>
  <c r="F760"/>
  <c r="X760"/>
  <c r="R317"/>
  <c r="J317"/>
  <c r="H317"/>
  <c r="X33"/>
  <c r="I34"/>
  <c r="X49"/>
  <c r="I50"/>
  <c r="X65"/>
  <c r="I66"/>
  <c r="X81"/>
  <c r="I82"/>
  <c r="I23"/>
  <c r="I33"/>
  <c r="I39"/>
  <c r="I49"/>
  <c r="I55"/>
  <c r="F59"/>
  <c r="I65"/>
  <c r="F75"/>
  <c r="I81"/>
  <c r="I97"/>
  <c r="F101"/>
  <c r="F107"/>
  <c r="X110"/>
  <c r="F123"/>
  <c r="F127"/>
  <c r="AB138"/>
  <c r="AB154"/>
  <c r="AB158"/>
  <c r="F161"/>
  <c r="F165"/>
  <c r="F171"/>
  <c r="I179"/>
  <c r="F187"/>
  <c r="AB202"/>
  <c r="AB223"/>
  <c r="I231"/>
  <c r="AB238"/>
  <c r="X245"/>
  <c r="AB246"/>
  <c r="F255"/>
  <c r="R257"/>
  <c r="F257"/>
  <c r="AB259"/>
  <c r="AB274"/>
  <c r="H275"/>
  <c r="X275"/>
  <c r="R275"/>
  <c r="J275"/>
  <c r="J313"/>
  <c r="H313"/>
  <c r="F313"/>
  <c r="R333"/>
  <c r="J333"/>
  <c r="H333"/>
  <c r="I357"/>
  <c r="R357"/>
  <c r="J357"/>
  <c r="H357"/>
  <c r="R364"/>
  <c r="R368"/>
  <c r="F368"/>
  <c r="X396"/>
  <c r="R396"/>
  <c r="I396"/>
  <c r="H396"/>
  <c r="F396"/>
  <c r="I417"/>
  <c r="J417"/>
  <c r="H417"/>
  <c r="F417"/>
  <c r="X417"/>
  <c r="X429"/>
  <c r="F436"/>
  <c r="F456"/>
  <c r="X511"/>
  <c r="H511"/>
  <c r="H523"/>
  <c r="X523"/>
  <c r="F523"/>
  <c r="R566"/>
  <c r="F566"/>
  <c r="J638"/>
  <c r="R638"/>
  <c r="F638"/>
  <c r="I726"/>
  <c r="F726"/>
  <c r="X726"/>
  <c r="I742"/>
  <c r="F742"/>
  <c r="X742"/>
  <c r="AB322"/>
  <c r="AB32"/>
  <c r="X53"/>
  <c r="X69"/>
  <c r="X85"/>
  <c r="X95"/>
  <c r="R101"/>
  <c r="H110"/>
  <c r="I111"/>
  <c r="R145"/>
  <c r="X147"/>
  <c r="AB162"/>
  <c r="R165"/>
  <c r="I167"/>
  <c r="I175"/>
  <c r="J179"/>
  <c r="J219"/>
  <c r="AB227"/>
  <c r="J231"/>
  <c r="F233"/>
  <c r="F245"/>
  <c r="AB247"/>
  <c r="H263"/>
  <c r="I263"/>
  <c r="I267"/>
  <c r="R269"/>
  <c r="F269"/>
  <c r="R309"/>
  <c r="J309"/>
  <c r="H309"/>
  <c r="AB314"/>
  <c r="R321"/>
  <c r="AB331"/>
  <c r="F345"/>
  <c r="R349"/>
  <c r="I377"/>
  <c r="R377"/>
  <c r="J377"/>
  <c r="H377"/>
  <c r="F377"/>
  <c r="R381"/>
  <c r="X388"/>
  <c r="R388"/>
  <c r="I388"/>
  <c r="H388"/>
  <c r="F388"/>
  <c r="I401"/>
  <c r="H401"/>
  <c r="F401"/>
  <c r="X401"/>
  <c r="I413"/>
  <c r="R413"/>
  <c r="J413"/>
  <c r="H413"/>
  <c r="X420"/>
  <c r="R420"/>
  <c r="I420"/>
  <c r="H420"/>
  <c r="X424"/>
  <c r="I424"/>
  <c r="H424"/>
  <c r="F424"/>
  <c r="F429"/>
  <c r="I441"/>
  <c r="J441"/>
  <c r="H441"/>
  <c r="F441"/>
  <c r="X441"/>
  <c r="R448"/>
  <c r="AB545"/>
  <c r="J508"/>
  <c r="J540"/>
  <c r="R544"/>
  <c r="J544"/>
  <c r="H544"/>
  <c r="X564"/>
  <c r="F564"/>
  <c r="R564"/>
  <c r="AB611"/>
  <c r="AB623"/>
  <c r="S623"/>
  <c r="S655"/>
  <c r="I666"/>
  <c r="R666"/>
  <c r="J666"/>
  <c r="F666"/>
  <c r="X666"/>
  <c r="S704"/>
  <c r="AB704"/>
  <c r="I734"/>
  <c r="J734"/>
  <c r="F734"/>
  <c r="X734"/>
  <c r="AB752"/>
  <c r="R752"/>
  <c r="AB849"/>
  <c r="S849"/>
  <c r="H1006"/>
  <c r="F1006"/>
  <c r="X1006"/>
  <c r="R1408"/>
  <c r="J1408"/>
  <c r="I1414"/>
  <c r="R1414"/>
  <c r="H1414"/>
  <c r="F1414"/>
  <c r="R1553"/>
  <c r="F1553"/>
  <c r="AB243"/>
  <c r="AB279"/>
  <c r="AB311"/>
  <c r="AB319"/>
  <c r="AB327"/>
  <c r="AB344"/>
  <c r="AB347"/>
  <c r="R361"/>
  <c r="R379"/>
  <c r="AB388"/>
  <c r="R392"/>
  <c r="R393"/>
  <c r="R407"/>
  <c r="J415"/>
  <c r="AB417"/>
  <c r="H423"/>
  <c r="AB425"/>
  <c r="AB433"/>
  <c r="AB441"/>
  <c r="AB449"/>
  <c r="I451"/>
  <c r="I452"/>
  <c r="R461"/>
  <c r="X461"/>
  <c r="I472"/>
  <c r="AB489"/>
  <c r="AB501"/>
  <c r="AB505"/>
  <c r="AB513"/>
  <c r="AB521"/>
  <c r="AB537"/>
  <c r="H543"/>
  <c r="X547"/>
  <c r="R556"/>
  <c r="J556"/>
  <c r="H563"/>
  <c r="F563"/>
  <c r="X563"/>
  <c r="AB571"/>
  <c r="R626"/>
  <c r="F626"/>
  <c r="I658"/>
  <c r="R658"/>
  <c r="J658"/>
  <c r="F658"/>
  <c r="AB661"/>
  <c r="R683"/>
  <c r="H683"/>
  <c r="S724"/>
  <c r="AB724"/>
  <c r="H770"/>
  <c r="X770"/>
  <c r="J770"/>
  <c r="I770"/>
  <c r="F770"/>
  <c r="R901"/>
  <c r="J901"/>
  <c r="F901"/>
  <c r="S932"/>
  <c r="AB295"/>
  <c r="AB302"/>
  <c r="AB355"/>
  <c r="AB379"/>
  <c r="AB407"/>
  <c r="AB415"/>
  <c r="AB423"/>
  <c r="AB424"/>
  <c r="AB431"/>
  <c r="AB432"/>
  <c r="AB439"/>
  <c r="AB440"/>
  <c r="AB447"/>
  <c r="AB448"/>
  <c r="R452"/>
  <c r="AB461"/>
  <c r="I487"/>
  <c r="F487"/>
  <c r="H507"/>
  <c r="X507"/>
  <c r="H539"/>
  <c r="X539"/>
  <c r="H547"/>
  <c r="I551"/>
  <c r="H551"/>
  <c r="F551"/>
  <c r="X551"/>
  <c r="X552"/>
  <c r="F552"/>
  <c r="R552"/>
  <c r="X560"/>
  <c r="R560"/>
  <c r="J560"/>
  <c r="H560"/>
  <c r="AB563"/>
  <c r="R582"/>
  <c r="F582"/>
  <c r="X628"/>
  <c r="R628"/>
  <c r="J628"/>
  <c r="F628"/>
  <c r="AB631"/>
  <c r="I694"/>
  <c r="J694"/>
  <c r="F694"/>
  <c r="X694"/>
  <c r="J724"/>
  <c r="I724"/>
  <c r="F831"/>
  <c r="R831"/>
  <c r="H831"/>
  <c r="I453"/>
  <c r="X453"/>
  <c r="H512"/>
  <c r="R512"/>
  <c r="F512"/>
  <c r="R598"/>
  <c r="F598"/>
  <c r="R618"/>
  <c r="R691"/>
  <c r="H691"/>
  <c r="H814"/>
  <c r="X828"/>
  <c r="J828"/>
  <c r="H828"/>
  <c r="F828"/>
  <c r="S884"/>
  <c r="AB971"/>
  <c r="S971"/>
  <c r="AB234"/>
  <c r="AB250"/>
  <c r="AB271"/>
  <c r="AB286"/>
  <c r="AB291"/>
  <c r="X302"/>
  <c r="AB304"/>
  <c r="J322"/>
  <c r="AB371"/>
  <c r="R372"/>
  <c r="AB387"/>
  <c r="AB391"/>
  <c r="AB392"/>
  <c r="AB399"/>
  <c r="AB460"/>
  <c r="AB462"/>
  <c r="R504"/>
  <c r="J520"/>
  <c r="R520"/>
  <c r="AB533"/>
  <c r="R536"/>
  <c r="AB547"/>
  <c r="AB555"/>
  <c r="I576"/>
  <c r="X584"/>
  <c r="J584"/>
  <c r="R586"/>
  <c r="AB599"/>
  <c r="F618"/>
  <c r="X636"/>
  <c r="F636"/>
  <c r="R636"/>
  <c r="J636"/>
  <c r="AB651"/>
  <c r="S651"/>
  <c r="AB677"/>
  <c r="S698"/>
  <c r="S716"/>
  <c r="AB716"/>
  <c r="F736"/>
  <c r="J736"/>
  <c r="I736"/>
  <c r="X736"/>
  <c r="S746"/>
  <c r="R776"/>
  <c r="I776"/>
  <c r="F776"/>
  <c r="X776"/>
  <c r="H790"/>
  <c r="X790"/>
  <c r="J790"/>
  <c r="I790"/>
  <c r="F790"/>
  <c r="R933"/>
  <c r="J933"/>
  <c r="F933"/>
  <c r="AB955"/>
  <c r="S955"/>
  <c r="S962"/>
  <c r="AB967"/>
  <c r="J967"/>
  <c r="X1018"/>
  <c r="H1018"/>
  <c r="F1018"/>
  <c r="X1114"/>
  <c r="H1114"/>
  <c r="F1114"/>
  <c r="AB287"/>
  <c r="H302"/>
  <c r="AB309"/>
  <c r="AB317"/>
  <c r="AB325"/>
  <c r="AB335"/>
  <c r="X361"/>
  <c r="X393"/>
  <c r="AB413"/>
  <c r="AB421"/>
  <c r="AB429"/>
  <c r="AB437"/>
  <c r="AB445"/>
  <c r="X455"/>
  <c r="I455"/>
  <c r="AB463"/>
  <c r="H491"/>
  <c r="F491"/>
  <c r="H495"/>
  <c r="X495"/>
  <c r="AB504"/>
  <c r="H508"/>
  <c r="J512"/>
  <c r="H540"/>
  <c r="F544"/>
  <c r="AB559"/>
  <c r="R614"/>
  <c r="AB619"/>
  <c r="S619"/>
  <c r="X624"/>
  <c r="F624"/>
  <c r="R624"/>
  <c r="J624"/>
  <c r="R692"/>
  <c r="J692"/>
  <c r="I692"/>
  <c r="X692"/>
  <c r="J708"/>
  <c r="I708"/>
  <c r="J716"/>
  <c r="I716"/>
  <c r="F716"/>
  <c r="F720"/>
  <c r="J728"/>
  <c r="F728"/>
  <c r="X728"/>
  <c r="AB749"/>
  <c r="AB757"/>
  <c r="S762"/>
  <c r="S813"/>
  <c r="AB813"/>
  <c r="F829"/>
  <c r="S878"/>
  <c r="J899"/>
  <c r="AB403"/>
  <c r="AB411"/>
  <c r="AB419"/>
  <c r="AB420"/>
  <c r="AB427"/>
  <c r="AB428"/>
  <c r="AB435"/>
  <c r="AB436"/>
  <c r="AB443"/>
  <c r="AB444"/>
  <c r="AB456"/>
  <c r="AB470"/>
  <c r="J476"/>
  <c r="H476"/>
  <c r="AB497"/>
  <c r="R508"/>
  <c r="R540"/>
  <c r="J564"/>
  <c r="X568"/>
  <c r="R568"/>
  <c r="J568"/>
  <c r="X572"/>
  <c r="F572"/>
  <c r="R572"/>
  <c r="R610"/>
  <c r="F610"/>
  <c r="R622"/>
  <c r="F622"/>
  <c r="H632"/>
  <c r="AB635"/>
  <c r="S635"/>
  <c r="I654"/>
  <c r="R654"/>
  <c r="J654"/>
  <c r="F654"/>
  <c r="X654"/>
  <c r="H757"/>
  <c r="R767"/>
  <c r="S821"/>
  <c r="J826"/>
  <c r="I826"/>
  <c r="F826"/>
  <c r="X1059"/>
  <c r="F1059"/>
  <c r="J1059"/>
  <c r="H1059"/>
  <c r="H1062"/>
  <c r="X1062"/>
  <c r="H1070"/>
  <c r="F1070"/>
  <c r="X1070"/>
  <c r="AB645"/>
  <c r="J652"/>
  <c r="AB655"/>
  <c r="I668"/>
  <c r="S679"/>
  <c r="J744"/>
  <c r="AB746"/>
  <c r="H758"/>
  <c r="X758"/>
  <c r="AB762"/>
  <c r="R772"/>
  <c r="X772"/>
  <c r="H798"/>
  <c r="I798"/>
  <c r="F798"/>
  <c r="R800"/>
  <c r="F800"/>
  <c r="F804"/>
  <c r="AB807"/>
  <c r="AB839"/>
  <c r="S839"/>
  <c r="AB843"/>
  <c r="S854"/>
  <c r="H862"/>
  <c r="J862"/>
  <c r="X862"/>
  <c r="S870"/>
  <c r="AB891"/>
  <c r="J891"/>
  <c r="S900"/>
  <c r="R913"/>
  <c r="F913"/>
  <c r="J939"/>
  <c r="H939"/>
  <c r="J948"/>
  <c r="H948"/>
  <c r="J971"/>
  <c r="S983"/>
  <c r="S1023"/>
  <c r="H1038"/>
  <c r="F1038"/>
  <c r="X1038"/>
  <c r="X1043"/>
  <c r="J1043"/>
  <c r="H1043"/>
  <c r="F1043"/>
  <c r="AB1046"/>
  <c r="S1046"/>
  <c r="H1054"/>
  <c r="F1054"/>
  <c r="X1054"/>
  <c r="H1078"/>
  <c r="X1078"/>
  <c r="S1265"/>
  <c r="AB1265"/>
  <c r="AB602"/>
  <c r="J612"/>
  <c r="AB629"/>
  <c r="AB634"/>
  <c r="AB650"/>
  <c r="R652"/>
  <c r="H662"/>
  <c r="AB667"/>
  <c r="R668"/>
  <c r="AB673"/>
  <c r="J674"/>
  <c r="AB678"/>
  <c r="AB700"/>
  <c r="AB725"/>
  <c r="AB733"/>
  <c r="AB740"/>
  <c r="AB742"/>
  <c r="AB754"/>
  <c r="R764"/>
  <c r="X764"/>
  <c r="AB766"/>
  <c r="R766"/>
  <c r="H778"/>
  <c r="J778"/>
  <c r="X778"/>
  <c r="H824"/>
  <c r="X824"/>
  <c r="S828"/>
  <c r="AB828"/>
  <c r="F835"/>
  <c r="AB852"/>
  <c r="I852"/>
  <c r="H865"/>
  <c r="F865"/>
  <c r="S868"/>
  <c r="AB885"/>
  <c r="S930"/>
  <c r="J934"/>
  <c r="X934"/>
  <c r="S943"/>
  <c r="S951"/>
  <c r="S958"/>
  <c r="F978"/>
  <c r="H978"/>
  <c r="F990"/>
  <c r="X990"/>
  <c r="R1009"/>
  <c r="F1009"/>
  <c r="S1027"/>
  <c r="X1034"/>
  <c r="H1034"/>
  <c r="F1034"/>
  <c r="H1046"/>
  <c r="X1046"/>
  <c r="X1091"/>
  <c r="H1091"/>
  <c r="J1091"/>
  <c r="F1091"/>
  <c r="H1118"/>
  <c r="F1118"/>
  <c r="R1132"/>
  <c r="X1132"/>
  <c r="J1185"/>
  <c r="X1185"/>
  <c r="AB679"/>
  <c r="S770"/>
  <c r="H782"/>
  <c r="I782"/>
  <c r="F782"/>
  <c r="R784"/>
  <c r="F784"/>
  <c r="S790"/>
  <c r="H802"/>
  <c r="J802"/>
  <c r="R804"/>
  <c r="X804"/>
  <c r="I812"/>
  <c r="X812"/>
  <c r="R812"/>
  <c r="S815"/>
  <c r="S837"/>
  <c r="S840"/>
  <c r="AB840"/>
  <c r="H878"/>
  <c r="F878"/>
  <c r="X878"/>
  <c r="R885"/>
  <c r="J885"/>
  <c r="F885"/>
  <c r="AB935"/>
  <c r="S935"/>
  <c r="R953"/>
  <c r="F953"/>
  <c r="S1004"/>
  <c r="AB1010"/>
  <c r="S1010"/>
  <c r="X1023"/>
  <c r="J1023"/>
  <c r="H1023"/>
  <c r="F1023"/>
  <c r="R1025"/>
  <c r="F1025"/>
  <c r="R1201"/>
  <c r="I1201"/>
  <c r="F1201"/>
  <c r="X1201"/>
  <c r="AB605"/>
  <c r="AB663"/>
  <c r="S681"/>
  <c r="J685"/>
  <c r="AB695"/>
  <c r="F700"/>
  <c r="AB726"/>
  <c r="AB734"/>
  <c r="S743"/>
  <c r="F748"/>
  <c r="AB758"/>
  <c r="AB770"/>
  <c r="AB790"/>
  <c r="S796"/>
  <c r="F812"/>
  <c r="S820"/>
  <c r="AB820"/>
  <c r="S848"/>
  <c r="AB848"/>
  <c r="S857"/>
  <c r="AB865"/>
  <c r="S874"/>
  <c r="AB879"/>
  <c r="S879"/>
  <c r="R941"/>
  <c r="H941"/>
  <c r="F941"/>
  <c r="AB947"/>
  <c r="S947"/>
  <c r="J951"/>
  <c r="H951"/>
  <c r="F951"/>
  <c r="S954"/>
  <c r="S966"/>
  <c r="S984"/>
  <c r="S999"/>
  <c r="I1007"/>
  <c r="S1022"/>
  <c r="AB1023"/>
  <c r="X1027"/>
  <c r="J1027"/>
  <c r="H1027"/>
  <c r="F1027"/>
  <c r="AB1030"/>
  <c r="S1030"/>
  <c r="X1047"/>
  <c r="J1047"/>
  <c r="H1047"/>
  <c r="X1050"/>
  <c r="H1050"/>
  <c r="F1050"/>
  <c r="X1063"/>
  <c r="H1063"/>
  <c r="J1063"/>
  <c r="F1063"/>
  <c r="S1087"/>
  <c r="AB1087"/>
  <c r="S1108"/>
  <c r="X1130"/>
  <c r="H1130"/>
  <c r="F1130"/>
  <c r="R1147"/>
  <c r="H1147"/>
  <c r="J1147"/>
  <c r="F1147"/>
  <c r="X1147"/>
  <c r="AB452"/>
  <c r="F616"/>
  <c r="AB625"/>
  <c r="AB637"/>
  <c r="AB653"/>
  <c r="AB657"/>
  <c r="S663"/>
  <c r="I676"/>
  <c r="S695"/>
  <c r="H700"/>
  <c r="AB709"/>
  <c r="J710"/>
  <c r="AB717"/>
  <c r="H718"/>
  <c r="F746"/>
  <c r="I748"/>
  <c r="X756"/>
  <c r="F758"/>
  <c r="S772"/>
  <c r="AB774"/>
  <c r="R774"/>
  <c r="R783"/>
  <c r="H786"/>
  <c r="J786"/>
  <c r="R792"/>
  <c r="F792"/>
  <c r="X792"/>
  <c r="AB798"/>
  <c r="S809"/>
  <c r="H812"/>
  <c r="AB824"/>
  <c r="S843"/>
  <c r="S851"/>
  <c r="S866"/>
  <c r="S871"/>
  <c r="J894"/>
  <c r="F894"/>
  <c r="X894"/>
  <c r="J910"/>
  <c r="H910"/>
  <c r="X910"/>
  <c r="R917"/>
  <c r="F917"/>
  <c r="H935"/>
  <c r="F935"/>
  <c r="J938"/>
  <c r="H938"/>
  <c r="AB951"/>
  <c r="R969"/>
  <c r="F969"/>
  <c r="X1019"/>
  <c r="J1019"/>
  <c r="H1019"/>
  <c r="F1019"/>
  <c r="AB1027"/>
  <c r="F1047"/>
  <c r="X1087"/>
  <c r="F1087"/>
  <c r="J1087"/>
  <c r="H1087"/>
  <c r="AB1119"/>
  <c r="S1119"/>
  <c r="X1139"/>
  <c r="R1139"/>
  <c r="F528"/>
  <c r="AB590"/>
  <c r="F604"/>
  <c r="AB618"/>
  <c r="S625"/>
  <c r="S637"/>
  <c r="AB642"/>
  <c r="S643"/>
  <c r="F646"/>
  <c r="S653"/>
  <c r="F656"/>
  <c r="AB658"/>
  <c r="AB665"/>
  <c r="AB675"/>
  <c r="R676"/>
  <c r="S689"/>
  <c r="AB692"/>
  <c r="I700"/>
  <c r="H701"/>
  <c r="AB714"/>
  <c r="AB722"/>
  <c r="H723"/>
  <c r="S727"/>
  <c r="AB728"/>
  <c r="S735"/>
  <c r="AB736"/>
  <c r="H741"/>
  <c r="S742"/>
  <c r="AB750"/>
  <c r="R750"/>
  <c r="I758"/>
  <c r="F778"/>
  <c r="S780"/>
  <c r="I792"/>
  <c r="X798"/>
  <c r="X800"/>
  <c r="J812"/>
  <c r="F830"/>
  <c r="F832"/>
  <c r="AB834"/>
  <c r="S834"/>
  <c r="AB846"/>
  <c r="F862"/>
  <c r="AB866"/>
  <c r="S872"/>
  <c r="R881"/>
  <c r="F881"/>
  <c r="AB883"/>
  <c r="X883"/>
  <c r="S902"/>
  <c r="F910"/>
  <c r="J917"/>
  <c r="X938"/>
  <c r="X995"/>
  <c r="J995"/>
  <c r="H995"/>
  <c r="F995"/>
  <c r="X999"/>
  <c r="J999"/>
  <c r="H999"/>
  <c r="F999"/>
  <c r="AB1002"/>
  <c r="S1002"/>
  <c r="S1100"/>
  <c r="S1169"/>
  <c r="AB1169"/>
  <c r="AB606"/>
  <c r="J616"/>
  <c r="F630"/>
  <c r="F652"/>
  <c r="F668"/>
  <c r="AB670"/>
  <c r="X674"/>
  <c r="H688"/>
  <c r="S697"/>
  <c r="J700"/>
  <c r="H738"/>
  <c r="I740"/>
  <c r="J758"/>
  <c r="R768"/>
  <c r="I768"/>
  <c r="F772"/>
  <c r="R788"/>
  <c r="I788"/>
  <c r="J798"/>
  <c r="I800"/>
  <c r="X802"/>
  <c r="S804"/>
  <c r="AB812"/>
  <c r="J820"/>
  <c r="F820"/>
  <c r="X820"/>
  <c r="H825"/>
  <c r="J825"/>
  <c r="AB829"/>
  <c r="J832"/>
  <c r="J848"/>
  <c r="H848"/>
  <c r="S887"/>
  <c r="H926"/>
  <c r="J926"/>
  <c r="F926"/>
  <c r="X931"/>
  <c r="AB954"/>
  <c r="AB999"/>
  <c r="H1002"/>
  <c r="F1002"/>
  <c r="AB1006"/>
  <c r="S1008"/>
  <c r="S1043"/>
  <c r="S1059"/>
  <c r="AB1059"/>
  <c r="AB1070"/>
  <c r="S1070"/>
  <c r="AB1114"/>
  <c r="S1114"/>
  <c r="AB778"/>
  <c r="AB818"/>
  <c r="AB831"/>
  <c r="AB832"/>
  <c r="AB837"/>
  <c r="AB842"/>
  <c r="AB844"/>
  <c r="AB870"/>
  <c r="AB874"/>
  <c r="S888"/>
  <c r="AB900"/>
  <c r="AB932"/>
  <c r="AB936"/>
  <c r="AB941"/>
  <c r="AB943"/>
  <c r="AB956"/>
  <c r="AB962"/>
  <c r="AB963"/>
  <c r="AB966"/>
  <c r="S967"/>
  <c r="J975"/>
  <c r="AB978"/>
  <c r="S986"/>
  <c r="J991"/>
  <c r="AB995"/>
  <c r="H1011"/>
  <c r="S1015"/>
  <c r="AB1019"/>
  <c r="H1031"/>
  <c r="S1035"/>
  <c r="S1048"/>
  <c r="S1055"/>
  <c r="S1060"/>
  <c r="AB1062"/>
  <c r="S1066"/>
  <c r="S1080"/>
  <c r="S1083"/>
  <c r="S1088"/>
  <c r="F1102"/>
  <c r="F1110"/>
  <c r="X1111"/>
  <c r="J1111"/>
  <c r="S1122"/>
  <c r="S1123"/>
  <c r="AB1138"/>
  <c r="X1160"/>
  <c r="J1166"/>
  <c r="S1172"/>
  <c r="S1173"/>
  <c r="S1180"/>
  <c r="S1181"/>
  <c r="S1185"/>
  <c r="S1189"/>
  <c r="AB1202"/>
  <c r="S1202"/>
  <c r="S1205"/>
  <c r="AB1205"/>
  <c r="X1209"/>
  <c r="AB1213"/>
  <c r="R1229"/>
  <c r="H1229"/>
  <c r="F1229"/>
  <c r="X1229"/>
  <c r="J1229"/>
  <c r="S1311"/>
  <c r="AB822"/>
  <c r="S883"/>
  <c r="X888"/>
  <c r="AB920"/>
  <c r="S939"/>
  <c r="AB940"/>
  <c r="AB952"/>
  <c r="X954"/>
  <c r="X966"/>
  <c r="F973"/>
  <c r="S975"/>
  <c r="AB979"/>
  <c r="S991"/>
  <c r="S1006"/>
  <c r="J1011"/>
  <c r="X1022"/>
  <c r="J1031"/>
  <c r="R1035"/>
  <c r="AB1039"/>
  <c r="S1051"/>
  <c r="I1055"/>
  <c r="X1083"/>
  <c r="J1083"/>
  <c r="S1094"/>
  <c r="S1102"/>
  <c r="S1103"/>
  <c r="I1107"/>
  <c r="AB1111"/>
  <c r="AB1123"/>
  <c r="X1126"/>
  <c r="S1165"/>
  <c r="R1166"/>
  <c r="AB1172"/>
  <c r="R1178"/>
  <c r="I1178"/>
  <c r="R1205"/>
  <c r="J1205"/>
  <c r="I1205"/>
  <c r="X1205"/>
  <c r="H1236"/>
  <c r="X1236"/>
  <c r="AB850"/>
  <c r="AB939"/>
  <c r="H954"/>
  <c r="AB1015"/>
  <c r="AB1035"/>
  <c r="AB1055"/>
  <c r="AB1066"/>
  <c r="AB1083"/>
  <c r="R1095"/>
  <c r="F1099"/>
  <c r="X1103"/>
  <c r="J1103"/>
  <c r="S1124"/>
  <c r="AB1130"/>
  <c r="I1136"/>
  <c r="J1136"/>
  <c r="X1154"/>
  <c r="F1154"/>
  <c r="J1154"/>
  <c r="AB1181"/>
  <c r="AB1189"/>
  <c r="S1201"/>
  <c r="AB1201"/>
  <c r="R1213"/>
  <c r="H1213"/>
  <c r="F1213"/>
  <c r="X1213"/>
  <c r="J1213"/>
  <c r="S1221"/>
  <c r="AB1221"/>
  <c r="X1224"/>
  <c r="J1257"/>
  <c r="I1257"/>
  <c r="F1257"/>
  <c r="H1260"/>
  <c r="AB1260"/>
  <c r="AB1487"/>
  <c r="S1487"/>
  <c r="S1521"/>
  <c r="S1828"/>
  <c r="AB1837"/>
  <c r="S1837"/>
  <c r="F957"/>
  <c r="AB975"/>
  <c r="AB991"/>
  <c r="AB1051"/>
  <c r="S1067"/>
  <c r="S1075"/>
  <c r="F1098"/>
  <c r="X1127"/>
  <c r="J1127"/>
  <c r="AB1133"/>
  <c r="R1133"/>
  <c r="R1165"/>
  <c r="J1165"/>
  <c r="R1173"/>
  <c r="I1173"/>
  <c r="AB1174"/>
  <c r="S1188"/>
  <c r="I1469"/>
  <c r="F1469"/>
  <c r="AB753"/>
  <c r="AB786"/>
  <c r="AB802"/>
  <c r="AB826"/>
  <c r="AB847"/>
  <c r="S850"/>
  <c r="AB853"/>
  <c r="S867"/>
  <c r="AB886"/>
  <c r="AB904"/>
  <c r="J915"/>
  <c r="AB919"/>
  <c r="S921"/>
  <c r="AB923"/>
  <c r="AB925"/>
  <c r="AB937"/>
  <c r="AB950"/>
  <c r="AB968"/>
  <c r="S970"/>
  <c r="S980"/>
  <c r="AB987"/>
  <c r="S994"/>
  <c r="AB1011"/>
  <c r="S1018"/>
  <c r="AB1031"/>
  <c r="S1040"/>
  <c r="S1058"/>
  <c r="S1068"/>
  <c r="S1072"/>
  <c r="H1074"/>
  <c r="X1075"/>
  <c r="J1075"/>
  <c r="AB1078"/>
  <c r="H1098"/>
  <c r="F1111"/>
  <c r="S1116"/>
  <c r="AB1127"/>
  <c r="F1143"/>
  <c r="X1143"/>
  <c r="H1154"/>
  <c r="AB1159"/>
  <c r="R1161"/>
  <c r="H1161"/>
  <c r="AB1168"/>
  <c r="S1168"/>
  <c r="X1173"/>
  <c r="R1186"/>
  <c r="H1186"/>
  <c r="H1221"/>
  <c r="X1221"/>
  <c r="AB1239"/>
  <c r="S1239"/>
  <c r="S968"/>
  <c r="F991"/>
  <c r="AB1007"/>
  <c r="S1016"/>
  <c r="S1036"/>
  <c r="AB1047"/>
  <c r="S1056"/>
  <c r="AB1075"/>
  <c r="S1095"/>
  <c r="S1106"/>
  <c r="X1119"/>
  <c r="J1119"/>
  <c r="S1130"/>
  <c r="S1151"/>
  <c r="I1152"/>
  <c r="X1152"/>
  <c r="I1154"/>
  <c r="R1169"/>
  <c r="X1169"/>
  <c r="F1173"/>
  <c r="S1177"/>
  <c r="AB1184"/>
  <c r="S1197"/>
  <c r="J1249"/>
  <c r="X1249"/>
  <c r="J1261"/>
  <c r="I1261"/>
  <c r="F1261"/>
  <c r="AB1264"/>
  <c r="S1264"/>
  <c r="F1464"/>
  <c r="X1066"/>
  <c r="F1066"/>
  <c r="X1099"/>
  <c r="H1099"/>
  <c r="H1173"/>
  <c r="AB1185"/>
  <c r="H1189"/>
  <c r="F1189"/>
  <c r="R1197"/>
  <c r="H1197"/>
  <c r="F1197"/>
  <c r="X1197"/>
  <c r="I1204"/>
  <c r="AB1204"/>
  <c r="S1229"/>
  <c r="AB1229"/>
  <c r="H1289"/>
  <c r="AB1443"/>
  <c r="S1443"/>
  <c r="R1225"/>
  <c r="I1225"/>
  <c r="AB1296"/>
  <c r="S1296"/>
  <c r="AB1328"/>
  <c r="S1328"/>
  <c r="R1349"/>
  <c r="J1349"/>
  <c r="H1349"/>
  <c r="S1354"/>
  <c r="R1357"/>
  <c r="J1357"/>
  <c r="F1449"/>
  <c r="X1449"/>
  <c r="S1533"/>
  <c r="AB1548"/>
  <c r="S1548"/>
  <c r="F1628"/>
  <c r="X1628"/>
  <c r="AB1661"/>
  <c r="S1724"/>
  <c r="J2085"/>
  <c r="H2085"/>
  <c r="F2085"/>
  <c r="I2085"/>
  <c r="AB2113"/>
  <c r="AB1091"/>
  <c r="AB1191"/>
  <c r="AB1196"/>
  <c r="S1210"/>
  <c r="AB1236"/>
  <c r="H1237"/>
  <c r="S1242"/>
  <c r="AB1272"/>
  <c r="H1272"/>
  <c r="J1281"/>
  <c r="F1281"/>
  <c r="AB1343"/>
  <c r="S1343"/>
  <c r="F1349"/>
  <c r="S1390"/>
  <c r="S1411"/>
  <c r="I1422"/>
  <c r="R1422"/>
  <c r="H1422"/>
  <c r="F1422"/>
  <c r="S1450"/>
  <c r="R1466"/>
  <c r="H1466"/>
  <c r="F1466"/>
  <c r="S1584"/>
  <c r="AB1216"/>
  <c r="S1225"/>
  <c r="S1256"/>
  <c r="S1258"/>
  <c r="J1265"/>
  <c r="I1265"/>
  <c r="F1265"/>
  <c r="AB1268"/>
  <c r="R1297"/>
  <c r="R1365"/>
  <c r="J1365"/>
  <c r="H1365"/>
  <c r="F1365"/>
  <c r="R1379"/>
  <c r="J1379"/>
  <c r="AB1394"/>
  <c r="S1394"/>
  <c r="S1467"/>
  <c r="S1234"/>
  <c r="S1241"/>
  <c r="S1261"/>
  <c r="S1270"/>
  <c r="H1292"/>
  <c r="AB1292"/>
  <c r="S1298"/>
  <c r="J1301"/>
  <c r="I1301"/>
  <c r="J1321"/>
  <c r="I1321"/>
  <c r="F1321"/>
  <c r="S1330"/>
  <c r="J1333"/>
  <c r="I1333"/>
  <c r="AB1366"/>
  <c r="S1366"/>
  <c r="R1397"/>
  <c r="J1397"/>
  <c r="H1397"/>
  <c r="S1403"/>
  <c r="R1465"/>
  <c r="I1465"/>
  <c r="F1465"/>
  <c r="S1543"/>
  <c r="AB1543"/>
  <c r="S1572"/>
  <c r="AB1063"/>
  <c r="AB1099"/>
  <c r="S1204"/>
  <c r="F1216"/>
  <c r="X1225"/>
  <c r="AB1234"/>
  <c r="S1246"/>
  <c r="S1254"/>
  <c r="S1268"/>
  <c r="S1288"/>
  <c r="S1290"/>
  <c r="S1293"/>
  <c r="F1301"/>
  <c r="S1325"/>
  <c r="F1333"/>
  <c r="X1336"/>
  <c r="F1339"/>
  <c r="AB1356"/>
  <c r="S1356"/>
  <c r="F1397"/>
  <c r="AB1450"/>
  <c r="X1465"/>
  <c r="S1541"/>
  <c r="X1546"/>
  <c r="J1546"/>
  <c r="H1546"/>
  <c r="I1546"/>
  <c r="F1546"/>
  <c r="S1676"/>
  <c r="S1207"/>
  <c r="S1220"/>
  <c r="AB1256"/>
  <c r="AB1269"/>
  <c r="S1271"/>
  <c r="S1279"/>
  <c r="AB1285"/>
  <c r="F1356"/>
  <c r="X1356"/>
  <c r="AB1381"/>
  <c r="S1384"/>
  <c r="AB1467"/>
  <c r="X1729"/>
  <c r="H1729"/>
  <c r="F1729"/>
  <c r="I1729"/>
  <c r="AB1297"/>
  <c r="S1317"/>
  <c r="AB1324"/>
  <c r="AB1329"/>
  <c r="AB1342"/>
  <c r="AB1410"/>
  <c r="AB1426"/>
  <c r="AB1434"/>
  <c r="J1451"/>
  <c r="AB1466"/>
  <c r="AB1565"/>
  <c r="S1580"/>
  <c r="AB1621"/>
  <c r="S1727"/>
  <c r="I1732"/>
  <c r="F1732"/>
  <c r="X1732"/>
  <c r="H1735"/>
  <c r="X1735"/>
  <c r="R1748"/>
  <c r="J1748"/>
  <c r="H1748"/>
  <c r="F1748"/>
  <c r="S1751"/>
  <c r="I1774"/>
  <c r="AB1774"/>
  <c r="S1777"/>
  <c r="AB1777"/>
  <c r="AB1803"/>
  <c r="S1803"/>
  <c r="F1811"/>
  <c r="S1815"/>
  <c r="S1831"/>
  <c r="AB1867"/>
  <c r="AB1257"/>
  <c r="AB1284"/>
  <c r="H1285"/>
  <c r="AB1289"/>
  <c r="S1302"/>
  <c r="AB1316"/>
  <c r="AB1321"/>
  <c r="S1334"/>
  <c r="S1382"/>
  <c r="AB1390"/>
  <c r="AB1405"/>
  <c r="X1438"/>
  <c r="AB1449"/>
  <c r="H1506"/>
  <c r="AB1507"/>
  <c r="AB1515"/>
  <c r="AB1525"/>
  <c r="S1525"/>
  <c r="AB1557"/>
  <c r="AB1577"/>
  <c r="I1577"/>
  <c r="J1645"/>
  <c r="S1692"/>
  <c r="AB1724"/>
  <c r="F1724"/>
  <c r="AB1733"/>
  <c r="S1733"/>
  <c r="S1862"/>
  <c r="I1873"/>
  <c r="J1873"/>
  <c r="X1873"/>
  <c r="R1873"/>
  <c r="R1945"/>
  <c r="J1945"/>
  <c r="I1945"/>
  <c r="H1945"/>
  <c r="F1945"/>
  <c r="X1945"/>
  <c r="I1956"/>
  <c r="H1956"/>
  <c r="F1956"/>
  <c r="AB1451"/>
  <c r="J1515"/>
  <c r="X1515"/>
  <c r="AB1597"/>
  <c r="S1612"/>
  <c r="AB1632"/>
  <c r="S1655"/>
  <c r="S1687"/>
  <c r="X1721"/>
  <c r="I1721"/>
  <c r="H1721"/>
  <c r="F1721"/>
  <c r="F1728"/>
  <c r="AB1782"/>
  <c r="AB1801"/>
  <c r="F1801"/>
  <c r="AB1813"/>
  <c r="F1939"/>
  <c r="X1939"/>
  <c r="H1304"/>
  <c r="S1339"/>
  <c r="AB1360"/>
  <c r="F1371"/>
  <c r="F1380"/>
  <c r="F1450"/>
  <c r="X1451"/>
  <c r="I1468"/>
  <c r="AB1481"/>
  <c r="S1481"/>
  <c r="H1491"/>
  <c r="S1499"/>
  <c r="H1508"/>
  <c r="S1523"/>
  <c r="I1525"/>
  <c r="AB1529"/>
  <c r="S1529"/>
  <c r="AB1569"/>
  <c r="X1625"/>
  <c r="H1625"/>
  <c r="X1629"/>
  <c r="I1629"/>
  <c r="H1629"/>
  <c r="F1629"/>
  <c r="AB1639"/>
  <c r="S1639"/>
  <c r="S1652"/>
  <c r="AB1669"/>
  <c r="X1689"/>
  <c r="H1689"/>
  <c r="F1689"/>
  <c r="AB1713"/>
  <c r="AB1740"/>
  <c r="S1740"/>
  <c r="H1770"/>
  <c r="AB1770"/>
  <c r="S1805"/>
  <c r="AB1805"/>
  <c r="F1813"/>
  <c r="X1813"/>
  <c r="X1840"/>
  <c r="R1840"/>
  <c r="J1840"/>
  <c r="H1840"/>
  <c r="F1840"/>
  <c r="S1237"/>
  <c r="J1242"/>
  <c r="S1245"/>
  <c r="S1260"/>
  <c r="S1292"/>
  <c r="I1293"/>
  <c r="S1297"/>
  <c r="S1303"/>
  <c r="S1322"/>
  <c r="S1324"/>
  <c r="S1329"/>
  <c r="S1335"/>
  <c r="S1338"/>
  <c r="F1341"/>
  <c r="S1342"/>
  <c r="AB1358"/>
  <c r="S1360"/>
  <c r="F1364"/>
  <c r="H1380"/>
  <c r="S1396"/>
  <c r="F1402"/>
  <c r="I1411"/>
  <c r="S1445"/>
  <c r="H1450"/>
  <c r="S1463"/>
  <c r="H1467"/>
  <c r="J1468"/>
  <c r="AB1470"/>
  <c r="I1491"/>
  <c r="AB1493"/>
  <c r="AB1499"/>
  <c r="J1504"/>
  <c r="AB1589"/>
  <c r="AB1609"/>
  <c r="I1609"/>
  <c r="F1625"/>
  <c r="AB1629"/>
  <c r="AB1635"/>
  <c r="S1635"/>
  <c r="AB1652"/>
  <c r="F1652"/>
  <c r="AB1664"/>
  <c r="R1664"/>
  <c r="S1679"/>
  <c r="S1708"/>
  <c r="R1713"/>
  <c r="AB1786"/>
  <c r="S1786"/>
  <c r="X1816"/>
  <c r="J1816"/>
  <c r="R1893"/>
  <c r="F1893"/>
  <c r="X1893"/>
  <c r="J1893"/>
  <c r="I1893"/>
  <c r="AB1232"/>
  <c r="AB1248"/>
  <c r="S1267"/>
  <c r="S1286"/>
  <c r="S1299"/>
  <c r="S1318"/>
  <c r="S1320"/>
  <c r="S1331"/>
  <c r="AB1336"/>
  <c r="S1358"/>
  <c r="S1380"/>
  <c r="AB1389"/>
  <c r="S1423"/>
  <c r="S1425"/>
  <c r="S1433"/>
  <c r="X1447"/>
  <c r="S1449"/>
  <c r="H1451"/>
  <c r="I1452"/>
  <c r="X1454"/>
  <c r="S1459"/>
  <c r="S1461"/>
  <c r="AB1483"/>
  <c r="AB1495"/>
  <c r="AB1505"/>
  <c r="AB1509"/>
  <c r="S1509"/>
  <c r="R1522"/>
  <c r="R1534"/>
  <c r="F1534"/>
  <c r="AB1538"/>
  <c r="AB1586"/>
  <c r="S1604"/>
  <c r="AB1628"/>
  <c r="H1633"/>
  <c r="S1647"/>
  <c r="X1649"/>
  <c r="I1649"/>
  <c r="H1649"/>
  <c r="F1649"/>
  <c r="AB1684"/>
  <c r="F1684"/>
  <c r="AB1708"/>
  <c r="X1708"/>
  <c r="AB1799"/>
  <c r="S1799"/>
  <c r="I1843"/>
  <c r="H1843"/>
  <c r="R1908"/>
  <c r="I1908"/>
  <c r="R1916"/>
  <c r="I1916"/>
  <c r="F1277"/>
  <c r="S1282"/>
  <c r="F1309"/>
  <c r="S1314"/>
  <c r="AB1361"/>
  <c r="AB1425"/>
  <c r="AB1433"/>
  <c r="H1455"/>
  <c r="AB1465"/>
  <c r="X1470"/>
  <c r="R1486"/>
  <c r="R1490"/>
  <c r="S1493"/>
  <c r="I1495"/>
  <c r="X1495"/>
  <c r="AB1503"/>
  <c r="S1503"/>
  <c r="S1527"/>
  <c r="AB1535"/>
  <c r="S1535"/>
  <c r="AB1601"/>
  <c r="I1625"/>
  <c r="AB1693"/>
  <c r="AB1703"/>
  <c r="S1703"/>
  <c r="X1705"/>
  <c r="I1705"/>
  <c r="H1705"/>
  <c r="F1705"/>
  <c r="S1732"/>
  <c r="AB1738"/>
  <c r="F1754"/>
  <c r="AB1754"/>
  <c r="AB1790"/>
  <c r="S1790"/>
  <c r="AB1811"/>
  <c r="S1811"/>
  <c r="AB1872"/>
  <c r="AB1513"/>
  <c r="AB1537"/>
  <c r="AB1542"/>
  <c r="AB1581"/>
  <c r="AB1613"/>
  <c r="AB1671"/>
  <c r="F1672"/>
  <c r="AB1673"/>
  <c r="AB1676"/>
  <c r="H1677"/>
  <c r="H1685"/>
  <c r="F1688"/>
  <c r="AB1689"/>
  <c r="AB1692"/>
  <c r="J1697"/>
  <c r="I1709"/>
  <c r="I1717"/>
  <c r="AB1729"/>
  <c r="AB1741"/>
  <c r="J1753"/>
  <c r="R1761"/>
  <c r="AB1762"/>
  <c r="AB1766"/>
  <c r="AB1797"/>
  <c r="AB1807"/>
  <c r="AB1809"/>
  <c r="AB1817"/>
  <c r="AB1829"/>
  <c r="S1829"/>
  <c r="S1846"/>
  <c r="X1848"/>
  <c r="R1848"/>
  <c r="J1848"/>
  <c r="F1848"/>
  <c r="R1877"/>
  <c r="J1877"/>
  <c r="H1877"/>
  <c r="F1877"/>
  <c r="AB1926"/>
  <c r="S1926"/>
  <c r="AB1928"/>
  <c r="I1933"/>
  <c r="H1933"/>
  <c r="F1933"/>
  <c r="X1933"/>
  <c r="R1933"/>
  <c r="S1946"/>
  <c r="I1948"/>
  <c r="H1948"/>
  <c r="R1981"/>
  <c r="F1981"/>
  <c r="J1981"/>
  <c r="I1981"/>
  <c r="H1981"/>
  <c r="X1981"/>
  <c r="F2043"/>
  <c r="AB1697"/>
  <c r="S1753"/>
  <c r="S1854"/>
  <c r="R1884"/>
  <c r="I1884"/>
  <c r="J1961"/>
  <c r="I1961"/>
  <c r="H1961"/>
  <c r="F1961"/>
  <c r="X1961"/>
  <c r="F1988"/>
  <c r="I1988"/>
  <c r="H1988"/>
  <c r="J2029"/>
  <c r="I2029"/>
  <c r="X2029"/>
  <c r="R2029"/>
  <c r="H2029"/>
  <c r="F2029"/>
  <c r="S2108"/>
  <c r="AB1519"/>
  <c r="AB1651"/>
  <c r="AB1665"/>
  <c r="AB1668"/>
  <c r="AB1709"/>
  <c r="AB1712"/>
  <c r="AB1717"/>
  <c r="AB1720"/>
  <c r="AB1723"/>
  <c r="AB1783"/>
  <c r="J1838"/>
  <c r="F1838"/>
  <c r="AB1847"/>
  <c r="AB1895"/>
  <c r="H1928"/>
  <c r="I1928"/>
  <c r="F1928"/>
  <c r="F1996"/>
  <c r="I1996"/>
  <c r="H1996"/>
  <c r="I2032"/>
  <c r="F2032"/>
  <c r="H2032"/>
  <c r="S2052"/>
  <c r="S1663"/>
  <c r="S1668"/>
  <c r="S1683"/>
  <c r="AB1827"/>
  <c r="S1827"/>
  <c r="X1844"/>
  <c r="J1844"/>
  <c r="I1844"/>
  <c r="H1844"/>
  <c r="S1858"/>
  <c r="S1866"/>
  <c r="S1890"/>
  <c r="R1892"/>
  <c r="I1892"/>
  <c r="I1897"/>
  <c r="R1897"/>
  <c r="R1901"/>
  <c r="J1901"/>
  <c r="I1901"/>
  <c r="F1901"/>
  <c r="X1901"/>
  <c r="R1949"/>
  <c r="J1949"/>
  <c r="I1949"/>
  <c r="H1949"/>
  <c r="F1949"/>
  <c r="X1949"/>
  <c r="F1967"/>
  <c r="AB1497"/>
  <c r="S1568"/>
  <c r="S1600"/>
  <c r="S1631"/>
  <c r="S1636"/>
  <c r="I1637"/>
  <c r="H1644"/>
  <c r="AB1645"/>
  <c r="AB1648"/>
  <c r="S1651"/>
  <c r="AB1653"/>
  <c r="AB1656"/>
  <c r="AB1659"/>
  <c r="I1661"/>
  <c r="S1680"/>
  <c r="AB1699"/>
  <c r="AB1701"/>
  <c r="AB1704"/>
  <c r="S1707"/>
  <c r="S1723"/>
  <c r="AB1725"/>
  <c r="AB1728"/>
  <c r="S1737"/>
  <c r="S1739"/>
  <c r="S1757"/>
  <c r="AB1758"/>
  <c r="AB1765"/>
  <c r="AB1769"/>
  <c r="AB1773"/>
  <c r="AB1781"/>
  <c r="S1783"/>
  <c r="AB1794"/>
  <c r="S1798"/>
  <c r="S1818"/>
  <c r="AB1820"/>
  <c r="X1824"/>
  <c r="I1824"/>
  <c r="S1830"/>
  <c r="F1844"/>
  <c r="AB1855"/>
  <c r="F1855"/>
  <c r="I1881"/>
  <c r="R1881"/>
  <c r="J1881"/>
  <c r="J1897"/>
  <c r="H1901"/>
  <c r="R1912"/>
  <c r="I1912"/>
  <c r="H1921"/>
  <c r="F1921"/>
  <c r="X1921"/>
  <c r="R1921"/>
  <c r="J1921"/>
  <c r="I1929"/>
  <c r="H1929"/>
  <c r="F1929"/>
  <c r="X1929"/>
  <c r="R1929"/>
  <c r="I1964"/>
  <c r="H1964"/>
  <c r="F1964"/>
  <c r="X1969"/>
  <c r="R1969"/>
  <c r="J1969"/>
  <c r="I1969"/>
  <c r="H1969"/>
  <c r="AB1972"/>
  <c r="I2033"/>
  <c r="F2033"/>
  <c r="X2033"/>
  <c r="R2033"/>
  <c r="J2033"/>
  <c r="H2033"/>
  <c r="X2041"/>
  <c r="R2041"/>
  <c r="H2041"/>
  <c r="J2041"/>
  <c r="I2041"/>
  <c r="F2041"/>
  <c r="X2057"/>
  <c r="R2057"/>
  <c r="J2057"/>
  <c r="F2057"/>
  <c r="I2057"/>
  <c r="H2057"/>
  <c r="AB1526"/>
  <c r="AB1585"/>
  <c r="AB1617"/>
  <c r="S1620"/>
  <c r="AB1667"/>
  <c r="S1691"/>
  <c r="F1709"/>
  <c r="AB1711"/>
  <c r="J1712"/>
  <c r="F1717"/>
  <c r="S1731"/>
  <c r="S1755"/>
  <c r="S1771"/>
  <c r="AB1785"/>
  <c r="S1787"/>
  <c r="AB1795"/>
  <c r="AB1798"/>
  <c r="S1802"/>
  <c r="S1810"/>
  <c r="AB1812"/>
  <c r="R1844"/>
  <c r="S1847"/>
  <c r="AB1859"/>
  <c r="S1882"/>
  <c r="R1885"/>
  <c r="J1885"/>
  <c r="I1885"/>
  <c r="H1885"/>
  <c r="F1885"/>
  <c r="S1895"/>
  <c r="AB1901"/>
  <c r="AB1906"/>
  <c r="S1906"/>
  <c r="J1929"/>
  <c r="AB1935"/>
  <c r="S1935"/>
  <c r="F1969"/>
  <c r="X1977"/>
  <c r="J1977"/>
  <c r="R1977"/>
  <c r="I1977"/>
  <c r="H1977"/>
  <c r="F1977"/>
  <c r="J1985"/>
  <c r="X1985"/>
  <c r="I1985"/>
  <c r="H1985"/>
  <c r="F1985"/>
  <c r="R1997"/>
  <c r="J1997"/>
  <c r="F1997"/>
  <c r="I1997"/>
  <c r="H1997"/>
  <c r="X1997"/>
  <c r="F2023"/>
  <c r="J1913"/>
  <c r="I1913"/>
  <c r="H1913"/>
  <c r="F1913"/>
  <c r="R1925"/>
  <c r="J1925"/>
  <c r="I1925"/>
  <c r="F1925"/>
  <c r="X1925"/>
  <c r="I1932"/>
  <c r="H1932"/>
  <c r="F1932"/>
  <c r="I1960"/>
  <c r="H1960"/>
  <c r="F1960"/>
  <c r="I1965"/>
  <c r="H1965"/>
  <c r="F1965"/>
  <c r="X1965"/>
  <c r="R1965"/>
  <c r="S1978"/>
  <c r="F1980"/>
  <c r="I1980"/>
  <c r="H1980"/>
  <c r="I2008"/>
  <c r="H2008"/>
  <c r="F2008"/>
  <c r="F2036"/>
  <c r="I2036"/>
  <c r="H2036"/>
  <c r="S1832"/>
  <c r="J1836"/>
  <c r="AB1843"/>
  <c r="J1874"/>
  <c r="AB1885"/>
  <c r="R1889"/>
  <c r="R1905"/>
  <c r="I1909"/>
  <c r="F1917"/>
  <c r="AB1919"/>
  <c r="AB1932"/>
  <c r="X1936"/>
  <c r="J1937"/>
  <c r="AB1939"/>
  <c r="F1953"/>
  <c r="F1957"/>
  <c r="F1959"/>
  <c r="AB1964"/>
  <c r="H1968"/>
  <c r="I1973"/>
  <c r="AB1983"/>
  <c r="S1983"/>
  <c r="I1984"/>
  <c r="AB1994"/>
  <c r="AB1998"/>
  <c r="S1998"/>
  <c r="F2017"/>
  <c r="X2045"/>
  <c r="AB2052"/>
  <c r="AB2081"/>
  <c r="S2088"/>
  <c r="S2096"/>
  <c r="AB2101"/>
  <c r="R2122"/>
  <c r="I2122"/>
  <c r="H2122"/>
  <c r="I2141"/>
  <c r="F2141"/>
  <c r="S2242"/>
  <c r="AB1833"/>
  <c r="F1847"/>
  <c r="S1851"/>
  <c r="AB1879"/>
  <c r="AB1891"/>
  <c r="J1909"/>
  <c r="H1917"/>
  <c r="R1937"/>
  <c r="H1953"/>
  <c r="H1957"/>
  <c r="AB1962"/>
  <c r="I1968"/>
  <c r="AB1971"/>
  <c r="AB1980"/>
  <c r="AB1991"/>
  <c r="H1992"/>
  <c r="F2024"/>
  <c r="R2025"/>
  <c r="J2025"/>
  <c r="F2025"/>
  <c r="F2031"/>
  <c r="AB2040"/>
  <c r="H2077"/>
  <c r="AB2091"/>
  <c r="AB2096"/>
  <c r="AB2106"/>
  <c r="AB2111"/>
  <c r="S2111"/>
  <c r="F1973"/>
  <c r="R1973"/>
  <c r="R2017"/>
  <c r="I2017"/>
  <c r="H2017"/>
  <c r="I2028"/>
  <c r="S2050"/>
  <c r="X2117"/>
  <c r="I2117"/>
  <c r="F2117"/>
  <c r="S2164"/>
  <c r="AB1893"/>
  <c r="AB1955"/>
  <c r="F1972"/>
  <c r="AB1979"/>
  <c r="AB1988"/>
  <c r="R1993"/>
  <c r="H1993"/>
  <c r="AB1995"/>
  <c r="S1995"/>
  <c r="H2000"/>
  <c r="F2000"/>
  <c r="S2002"/>
  <c r="F2011"/>
  <c r="AB2023"/>
  <c r="S2023"/>
  <c r="F2028"/>
  <c r="R2045"/>
  <c r="I2045"/>
  <c r="H2045"/>
  <c r="I2129"/>
  <c r="H2129"/>
  <c r="S2234"/>
  <c r="AB1842"/>
  <c r="H1876"/>
  <c r="S1879"/>
  <c r="AB1887"/>
  <c r="AB1888"/>
  <c r="AB1899"/>
  <c r="AB1904"/>
  <c r="X1937"/>
  <c r="S1951"/>
  <c r="AB1952"/>
  <c r="S1955"/>
  <c r="AB1956"/>
  <c r="S1966"/>
  <c r="S1971"/>
  <c r="F1976"/>
  <c r="S1991"/>
  <c r="X1993"/>
  <c r="AB2000"/>
  <c r="F2004"/>
  <c r="J2013"/>
  <c r="I2013"/>
  <c r="X2013"/>
  <c r="R2016"/>
  <c r="H2028"/>
  <c r="AB2032"/>
  <c r="AB2064"/>
  <c r="AB2072"/>
  <c r="S2078"/>
  <c r="H2081"/>
  <c r="J2081"/>
  <c r="I2081"/>
  <c r="S2092"/>
  <c r="H2117"/>
  <c r="S2121"/>
  <c r="AB2121"/>
  <c r="S2177"/>
  <c r="AB2177"/>
  <c r="R2308"/>
  <c r="J2308"/>
  <c r="S1875"/>
  <c r="AB1877"/>
  <c r="H1890"/>
  <c r="H1906"/>
  <c r="X1909"/>
  <c r="S1915"/>
  <c r="S1934"/>
  <c r="F1937"/>
  <c r="AB1944"/>
  <c r="H1976"/>
  <c r="F1989"/>
  <c r="X1989"/>
  <c r="R1989"/>
  <c r="AB1992"/>
  <c r="F1993"/>
  <c r="AB2003"/>
  <c r="S2003"/>
  <c r="H2004"/>
  <c r="S2007"/>
  <c r="H2020"/>
  <c r="AB2027"/>
  <c r="S2027"/>
  <c r="S2030"/>
  <c r="H2040"/>
  <c r="S2042"/>
  <c r="J2044"/>
  <c r="H2048"/>
  <c r="F2048"/>
  <c r="AB2078"/>
  <c r="AB2084"/>
  <c r="AB2095"/>
  <c r="AB2100"/>
  <c r="R2130"/>
  <c r="I2130"/>
  <c r="H2130"/>
  <c r="AB2151"/>
  <c r="S2151"/>
  <c r="AB2165"/>
  <c r="S2244"/>
  <c r="AB2244"/>
  <c r="H2264"/>
  <c r="F2264"/>
  <c r="X2264"/>
  <c r="AB1834"/>
  <c r="AB1838"/>
  <c r="AB1856"/>
  <c r="AB1883"/>
  <c r="AB1911"/>
  <c r="S1947"/>
  <c r="AB1948"/>
  <c r="AB1954"/>
  <c r="AB1958"/>
  <c r="S1959"/>
  <c r="AB1967"/>
  <c r="X1973"/>
  <c r="AB1975"/>
  <c r="S1975"/>
  <c r="I1976"/>
  <c r="F1984"/>
  <c r="AB1990"/>
  <c r="S1990"/>
  <c r="I1993"/>
  <c r="AB1996"/>
  <c r="S1999"/>
  <c r="H2001"/>
  <c r="F2001"/>
  <c r="I2004"/>
  <c r="X2005"/>
  <c r="J2005"/>
  <c r="F2020"/>
  <c r="H2021"/>
  <c r="X2021"/>
  <c r="J2021"/>
  <c r="X2025"/>
  <c r="AB2043"/>
  <c r="I2048"/>
  <c r="R2087"/>
  <c r="X2087"/>
  <c r="R2092"/>
  <c r="F2118"/>
  <c r="I2118"/>
  <c r="R2118"/>
  <c r="AB2154"/>
  <c r="S2169"/>
  <c r="X2177"/>
  <c r="I2177"/>
  <c r="H2177"/>
  <c r="F2177"/>
  <c r="S2238"/>
  <c r="AB2011"/>
  <c r="AB2018"/>
  <c r="AB2039"/>
  <c r="AB2062"/>
  <c r="I2065"/>
  <c r="I2073"/>
  <c r="AB2080"/>
  <c r="AB2104"/>
  <c r="AB2105"/>
  <c r="AB2108"/>
  <c r="AB2110"/>
  <c r="AB2129"/>
  <c r="AB2160"/>
  <c r="S2160"/>
  <c r="J2302"/>
  <c r="I2302"/>
  <c r="F2302"/>
  <c r="R2126"/>
  <c r="J2126"/>
  <c r="AB2156"/>
  <c r="S2156"/>
  <c r="F2160"/>
  <c r="I2169"/>
  <c r="H2169"/>
  <c r="F2169"/>
  <c r="X2229"/>
  <c r="R2229"/>
  <c r="J2229"/>
  <c r="H2229"/>
  <c r="F2229"/>
  <c r="H2256"/>
  <c r="X2256"/>
  <c r="AB2116"/>
  <c r="F2116"/>
  <c r="S2124"/>
  <c r="F2132"/>
  <c r="X2132"/>
  <c r="H2137"/>
  <c r="X2161"/>
  <c r="I2241"/>
  <c r="R2241"/>
  <c r="J2241"/>
  <c r="H2241"/>
  <c r="F2241"/>
  <c r="S2281"/>
  <c r="H2353"/>
  <c r="X2353"/>
  <c r="R2353"/>
  <c r="J2353"/>
  <c r="I2353"/>
  <c r="AB2448"/>
  <c r="S2448"/>
  <c r="J2452"/>
  <c r="F2452"/>
  <c r="X2452"/>
  <c r="R2452"/>
  <c r="I2452"/>
  <c r="H2452"/>
  <c r="S2011"/>
  <c r="AB2019"/>
  <c r="AB2024"/>
  <c r="AB2047"/>
  <c r="AB2087"/>
  <c r="AB2099"/>
  <c r="AB2109"/>
  <c r="S2125"/>
  <c r="I2137"/>
  <c r="S2165"/>
  <c r="H2236"/>
  <c r="F2236"/>
  <c r="X2241"/>
  <c r="J2294"/>
  <c r="I2294"/>
  <c r="H2294"/>
  <c r="F2294"/>
  <c r="S2346"/>
  <c r="AB2346"/>
  <c r="AB2026"/>
  <c r="AB2035"/>
  <c r="AB2055"/>
  <c r="AB2070"/>
  <c r="AB2076"/>
  <c r="AB2117"/>
  <c r="I2125"/>
  <c r="X2125"/>
  <c r="S2153"/>
  <c r="AB2153"/>
  <c r="R2162"/>
  <c r="I2162"/>
  <c r="H2162"/>
  <c r="AB2204"/>
  <c r="S2228"/>
  <c r="H2260"/>
  <c r="F2260"/>
  <c r="X2260"/>
  <c r="AB2272"/>
  <c r="S2272"/>
  <c r="AB2279"/>
  <c r="S2279"/>
  <c r="X2305"/>
  <c r="J2305"/>
  <c r="H2305"/>
  <c r="F2305"/>
  <c r="J2218"/>
  <c r="H2221"/>
  <c r="AB2237"/>
  <c r="AB2241"/>
  <c r="H2257"/>
  <c r="H2261"/>
  <c r="AB2287"/>
  <c r="J2297"/>
  <c r="F2297"/>
  <c r="AB2301"/>
  <c r="I2301"/>
  <c r="AB2305"/>
  <c r="AB2309"/>
  <c r="AB2314"/>
  <c r="R2393"/>
  <c r="H2393"/>
  <c r="F2393"/>
  <c r="J2393"/>
  <c r="I2393"/>
  <c r="AB2477"/>
  <c r="S2491"/>
  <c r="AB2128"/>
  <c r="AB2130"/>
  <c r="AB2133"/>
  <c r="J2158"/>
  <c r="AB2187"/>
  <c r="S2194"/>
  <c r="S2202"/>
  <c r="S2210"/>
  <c r="R2221"/>
  <c r="AB2260"/>
  <c r="R2261"/>
  <c r="AB2264"/>
  <c r="R2273"/>
  <c r="AB2294"/>
  <c r="S2307"/>
  <c r="AB2338"/>
  <c r="R2477"/>
  <c r="F2477"/>
  <c r="X2477"/>
  <c r="J2477"/>
  <c r="I2477"/>
  <c r="H2477"/>
  <c r="H2488"/>
  <c r="F2488"/>
  <c r="X2488"/>
  <c r="AB2189"/>
  <c r="AB2218"/>
  <c r="J2309"/>
  <c r="R2351"/>
  <c r="J2351"/>
  <c r="I2351"/>
  <c r="F2351"/>
  <c r="X2351"/>
  <c r="H2355"/>
  <c r="F2355"/>
  <c r="R2355"/>
  <c r="J2355"/>
  <c r="I2355"/>
  <c r="H2425"/>
  <c r="AB2438"/>
  <c r="S2438"/>
  <c r="H2443"/>
  <c r="I2443"/>
  <c r="F2443"/>
  <c r="R2443"/>
  <c r="J2443"/>
  <c r="I2492"/>
  <c r="F2492"/>
  <c r="X2492"/>
  <c r="AB2137"/>
  <c r="I2150"/>
  <c r="F2157"/>
  <c r="S2180"/>
  <c r="S2183"/>
  <c r="S2187"/>
  <c r="X2218"/>
  <c r="AB2221"/>
  <c r="S2226"/>
  <c r="AB2248"/>
  <c r="AB2257"/>
  <c r="AB2261"/>
  <c r="AB2265"/>
  <c r="AB2275"/>
  <c r="AB2302"/>
  <c r="H2303"/>
  <c r="AB2307"/>
  <c r="X2309"/>
  <c r="X2346"/>
  <c r="J2346"/>
  <c r="I2346"/>
  <c r="F2346"/>
  <c r="H2351"/>
  <c r="X2443"/>
  <c r="H2492"/>
  <c r="AB2112"/>
  <c r="J2150"/>
  <c r="AB2185"/>
  <c r="AB2197"/>
  <c r="AB2200"/>
  <c r="AB2213"/>
  <c r="AB2216"/>
  <c r="X2221"/>
  <c r="AB2253"/>
  <c r="X2261"/>
  <c r="S2270"/>
  <c r="AB2277"/>
  <c r="AB2293"/>
  <c r="J2293"/>
  <c r="S2296"/>
  <c r="I2303"/>
  <c r="F2309"/>
  <c r="F2310"/>
  <c r="S2315"/>
  <c r="S2322"/>
  <c r="F2329"/>
  <c r="H2329"/>
  <c r="AB2345"/>
  <c r="J2359"/>
  <c r="R2359"/>
  <c r="H2359"/>
  <c r="X2359"/>
  <c r="R2385"/>
  <c r="J2385"/>
  <c r="I2385"/>
  <c r="H2385"/>
  <c r="F2385"/>
  <c r="X2385"/>
  <c r="H2429"/>
  <c r="H2441"/>
  <c r="F2441"/>
  <c r="R2441"/>
  <c r="J2441"/>
  <c r="I2441"/>
  <c r="X2451"/>
  <c r="F2451"/>
  <c r="R2461"/>
  <c r="I2461"/>
  <c r="F2461"/>
  <c r="X2461"/>
  <c r="AB2127"/>
  <c r="S2128"/>
  <c r="S2152"/>
  <c r="AB2184"/>
  <c r="AB2188"/>
  <c r="AB2192"/>
  <c r="AB2205"/>
  <c r="AB2208"/>
  <c r="H2218"/>
  <c r="F2221"/>
  <c r="R2232"/>
  <c r="AB2240"/>
  <c r="AB2249"/>
  <c r="F2261"/>
  <c r="AB2274"/>
  <c r="S2280"/>
  <c r="S2283"/>
  <c r="AB2288"/>
  <c r="S2294"/>
  <c r="S2300"/>
  <c r="AB2306"/>
  <c r="S2309"/>
  <c r="S2313"/>
  <c r="F2317"/>
  <c r="AB2322"/>
  <c r="AB2326"/>
  <c r="S2338"/>
  <c r="I2359"/>
  <c r="J2367"/>
  <c r="R2367"/>
  <c r="I2367"/>
  <c r="X2367"/>
  <c r="J2375"/>
  <c r="R2375"/>
  <c r="H2375"/>
  <c r="X2375"/>
  <c r="AB2410"/>
  <c r="F2429"/>
  <c r="X2441"/>
  <c r="H2461"/>
  <c r="AB2161"/>
  <c r="AB2180"/>
  <c r="AB2181"/>
  <c r="AB2212"/>
  <c r="AB2245"/>
  <c r="X2249"/>
  <c r="AB2268"/>
  <c r="X2273"/>
  <c r="F2282"/>
  <c r="AB2313"/>
  <c r="AB2316"/>
  <c r="X2333"/>
  <c r="H2333"/>
  <c r="S2345"/>
  <c r="H2367"/>
  <c r="I2375"/>
  <c r="S2381"/>
  <c r="S2424"/>
  <c r="AB2442"/>
  <c r="S2442"/>
  <c r="AB2452"/>
  <c r="AB2461"/>
  <c r="AB2492"/>
  <c r="R2494"/>
  <c r="I2364"/>
  <c r="I2365"/>
  <c r="I2372"/>
  <c r="I2380"/>
  <c r="I2382"/>
  <c r="H2481"/>
  <c r="AB2484"/>
  <c r="AB2489"/>
  <c r="AB2296"/>
  <c r="R2330"/>
  <c r="R2334"/>
  <c r="AB2342"/>
  <c r="X2345"/>
  <c r="S2349"/>
  <c r="H2350"/>
  <c r="AB2360"/>
  <c r="J2364"/>
  <c r="J2365"/>
  <c r="AB2368"/>
  <c r="J2372"/>
  <c r="AB2376"/>
  <c r="J2380"/>
  <c r="J2382"/>
  <c r="AB2385"/>
  <c r="J2390"/>
  <c r="AB2397"/>
  <c r="S2400"/>
  <c r="R2409"/>
  <c r="AB2426"/>
  <c r="AB2445"/>
  <c r="J2450"/>
  <c r="AB2454"/>
  <c r="J2466"/>
  <c r="AB2469"/>
  <c r="I2481"/>
  <c r="AB2483"/>
  <c r="F2484"/>
  <c r="AB2330"/>
  <c r="AB2334"/>
  <c r="F2338"/>
  <c r="AB2339"/>
  <c r="F2342"/>
  <c r="F2345"/>
  <c r="I2350"/>
  <c r="AB2357"/>
  <c r="R2364"/>
  <c r="R2372"/>
  <c r="R2380"/>
  <c r="S2395"/>
  <c r="AB2430"/>
  <c r="S2439"/>
  <c r="AB2446"/>
  <c r="H2458"/>
  <c r="X2469"/>
  <c r="AB2300"/>
  <c r="AB2308"/>
  <c r="AB2318"/>
  <c r="H2338"/>
  <c r="S2339"/>
  <c r="H2342"/>
  <c r="S2350"/>
  <c r="AB2398"/>
  <c r="AB2403"/>
  <c r="S2446"/>
  <c r="AB2451"/>
  <c r="J2458"/>
  <c r="AB2462"/>
  <c r="AB2464"/>
  <c r="AB2471"/>
  <c r="AB2473"/>
  <c r="S2474"/>
  <c r="I2484"/>
  <c r="H2503"/>
  <c r="AB2386"/>
  <c r="I2433"/>
  <c r="H2469"/>
  <c r="S2472"/>
  <c r="J2484"/>
  <c r="AB2488"/>
  <c r="J2338"/>
  <c r="J2342"/>
  <c r="AB2350"/>
  <c r="AB2354"/>
  <c r="X2364"/>
  <c r="X2365"/>
  <c r="X2372"/>
  <c r="X2380"/>
  <c r="AB2387"/>
  <c r="AB2396"/>
  <c r="S2403"/>
  <c r="AB2414"/>
  <c r="AB2425"/>
  <c r="J2433"/>
  <c r="AB2436"/>
  <c r="S2456"/>
  <c r="AB2457"/>
  <c r="S2458"/>
  <c r="I2469"/>
  <c r="S2471"/>
  <c r="AB2472"/>
  <c r="AB2504"/>
  <c r="F19" i="6"/>
  <c r="X341" i="5"/>
  <c r="X304"/>
  <c r="AB23"/>
  <c r="X28"/>
  <c r="AB115"/>
  <c r="F146"/>
  <c r="R146"/>
  <c r="J146"/>
  <c r="J149"/>
  <c r="I149"/>
  <c r="H149"/>
  <c r="AB179"/>
  <c r="AB201"/>
  <c r="H234"/>
  <c r="F234"/>
  <c r="R234"/>
  <c r="J234"/>
  <c r="I234"/>
  <c r="H254"/>
  <c r="F254"/>
  <c r="X254"/>
  <c r="R254"/>
  <c r="J254"/>
  <c r="I254"/>
  <c r="H286"/>
  <c r="F286"/>
  <c r="X286"/>
  <c r="R286"/>
  <c r="J286"/>
  <c r="I286"/>
  <c r="AB320"/>
  <c r="AB412"/>
  <c r="AB105"/>
  <c r="F114"/>
  <c r="R114"/>
  <c r="J114"/>
  <c r="J117"/>
  <c r="I117"/>
  <c r="H117"/>
  <c r="AB137"/>
  <c r="AB147"/>
  <c r="AB169"/>
  <c r="F178"/>
  <c r="R178"/>
  <c r="J178"/>
  <c r="J181"/>
  <c r="I181"/>
  <c r="H181"/>
  <c r="J209"/>
  <c r="I209"/>
  <c r="H209"/>
  <c r="AB240"/>
  <c r="H270"/>
  <c r="F270"/>
  <c r="X270"/>
  <c r="R270"/>
  <c r="J270"/>
  <c r="I270"/>
  <c r="R311"/>
  <c r="H311"/>
  <c r="I311"/>
  <c r="F311"/>
  <c r="J311"/>
  <c r="R5"/>
  <c r="H6"/>
  <c r="I19"/>
  <c r="AB20"/>
  <c r="R21"/>
  <c r="H22"/>
  <c r="I27"/>
  <c r="AB28"/>
  <c r="R29"/>
  <c r="H30"/>
  <c r="F33"/>
  <c r="F34"/>
  <c r="AB34"/>
  <c r="I36"/>
  <c r="F37"/>
  <c r="F38"/>
  <c r="AB38"/>
  <c r="I40"/>
  <c r="F41"/>
  <c r="F42"/>
  <c r="AB42"/>
  <c r="I44"/>
  <c r="F45"/>
  <c r="F46"/>
  <c r="AB46"/>
  <c r="I48"/>
  <c r="F49"/>
  <c r="F50"/>
  <c r="AB50"/>
  <c r="I52"/>
  <c r="F53"/>
  <c r="F54"/>
  <c r="AB54"/>
  <c r="I56"/>
  <c r="F57"/>
  <c r="F58"/>
  <c r="AB58"/>
  <c r="I60"/>
  <c r="F61"/>
  <c r="F62"/>
  <c r="AB62"/>
  <c r="I64"/>
  <c r="F65"/>
  <c r="F66"/>
  <c r="AB66"/>
  <c r="I68"/>
  <c r="F69"/>
  <c r="F70"/>
  <c r="AB70"/>
  <c r="I72"/>
  <c r="F73"/>
  <c r="F74"/>
  <c r="J74"/>
  <c r="AB74"/>
  <c r="I76"/>
  <c r="F77"/>
  <c r="F78"/>
  <c r="J78"/>
  <c r="AB78"/>
  <c r="I80"/>
  <c r="F81"/>
  <c r="F82"/>
  <c r="J82"/>
  <c r="AB82"/>
  <c r="I84"/>
  <c r="F85"/>
  <c r="F86"/>
  <c r="J86"/>
  <c r="AB86"/>
  <c r="I88"/>
  <c r="F89"/>
  <c r="F90"/>
  <c r="J90"/>
  <c r="AB90"/>
  <c r="I92"/>
  <c r="F93"/>
  <c r="F94"/>
  <c r="J94"/>
  <c r="AB94"/>
  <c r="I96"/>
  <c r="F97"/>
  <c r="F98"/>
  <c r="J98"/>
  <c r="AB98"/>
  <c r="AB104"/>
  <c r="AB117"/>
  <c r="H122"/>
  <c r="X125"/>
  <c r="F126"/>
  <c r="R126"/>
  <c r="J126"/>
  <c r="AB127"/>
  <c r="J129"/>
  <c r="I129"/>
  <c r="H129"/>
  <c r="AB136"/>
  <c r="AB149"/>
  <c r="H154"/>
  <c r="X157"/>
  <c r="F158"/>
  <c r="R158"/>
  <c r="J158"/>
  <c r="AB159"/>
  <c r="J161"/>
  <c r="I161"/>
  <c r="H161"/>
  <c r="AB168"/>
  <c r="X178"/>
  <c r="AB181"/>
  <c r="H186"/>
  <c r="F190"/>
  <c r="R190"/>
  <c r="J190"/>
  <c r="AB191"/>
  <c r="J193"/>
  <c r="I193"/>
  <c r="H193"/>
  <c r="AB200"/>
  <c r="F218"/>
  <c r="R218"/>
  <c r="J218"/>
  <c r="I218"/>
  <c r="AB220"/>
  <c r="H238"/>
  <c r="F238"/>
  <c r="X238"/>
  <c r="R238"/>
  <c r="J238"/>
  <c r="I238"/>
  <c r="AB244"/>
  <c r="AB260"/>
  <c r="AB276"/>
  <c r="AB292"/>
  <c r="AB5"/>
  <c r="I6"/>
  <c r="F18"/>
  <c r="AB21"/>
  <c r="F26"/>
  <c r="AB29"/>
  <c r="AB35"/>
  <c r="AB39"/>
  <c r="AB43"/>
  <c r="AB47"/>
  <c r="AB51"/>
  <c r="AB55"/>
  <c r="AB59"/>
  <c r="AB63"/>
  <c r="AB67"/>
  <c r="AB71"/>
  <c r="AB75"/>
  <c r="AB79"/>
  <c r="AB83"/>
  <c r="AB87"/>
  <c r="AB91"/>
  <c r="AB95"/>
  <c r="AB99"/>
  <c r="F106"/>
  <c r="R106"/>
  <c r="J106"/>
  <c r="AB107"/>
  <c r="J109"/>
  <c r="I109"/>
  <c r="H109"/>
  <c r="AB116"/>
  <c r="F125"/>
  <c r="AB129"/>
  <c r="F138"/>
  <c r="R138"/>
  <c r="J138"/>
  <c r="AB139"/>
  <c r="J141"/>
  <c r="I141"/>
  <c r="H141"/>
  <c r="AB148"/>
  <c r="F157"/>
  <c r="AB161"/>
  <c r="F170"/>
  <c r="R170"/>
  <c r="J170"/>
  <c r="AB171"/>
  <c r="J173"/>
  <c r="I173"/>
  <c r="H173"/>
  <c r="AB180"/>
  <c r="AB193"/>
  <c r="F202"/>
  <c r="R202"/>
  <c r="J202"/>
  <c r="AB203"/>
  <c r="J205"/>
  <c r="I205"/>
  <c r="H205"/>
  <c r="AB209"/>
  <c r="F210"/>
  <c r="R210"/>
  <c r="J210"/>
  <c r="I210"/>
  <c r="R221"/>
  <c r="J221"/>
  <c r="I221"/>
  <c r="H221"/>
  <c r="H242"/>
  <c r="F242"/>
  <c r="R242"/>
  <c r="J242"/>
  <c r="I242"/>
  <c r="H258"/>
  <c r="F258"/>
  <c r="X258"/>
  <c r="R258"/>
  <c r="J258"/>
  <c r="I258"/>
  <c r="H274"/>
  <c r="F274"/>
  <c r="X274"/>
  <c r="R274"/>
  <c r="J274"/>
  <c r="I274"/>
  <c r="R323"/>
  <c r="H323"/>
  <c r="J323"/>
  <c r="I323"/>
  <c r="F323"/>
  <c r="AB360"/>
  <c r="X371"/>
  <c r="R371"/>
  <c r="J371"/>
  <c r="H371"/>
  <c r="I371"/>
  <c r="F371"/>
  <c r="R383"/>
  <c r="J383"/>
  <c r="H383"/>
  <c r="I383"/>
  <c r="F383"/>
  <c r="AB119"/>
  <c r="AB151"/>
  <c r="J153"/>
  <c r="I153"/>
  <c r="H153"/>
  <c r="AB173"/>
  <c r="H178"/>
  <c r="X181"/>
  <c r="F182"/>
  <c r="R182"/>
  <c r="J182"/>
  <c r="AB183"/>
  <c r="J185"/>
  <c r="I185"/>
  <c r="H185"/>
  <c r="AB205"/>
  <c r="AB212"/>
  <c r="AB248"/>
  <c r="AB264"/>
  <c r="AB280"/>
  <c r="AB296"/>
  <c r="R319"/>
  <c r="H319"/>
  <c r="I319"/>
  <c r="F319"/>
  <c r="J319"/>
  <c r="AB328"/>
  <c r="X351"/>
  <c r="R351"/>
  <c r="J351"/>
  <c r="H351"/>
  <c r="I351"/>
  <c r="F351"/>
  <c r="AB358"/>
  <c r="F28"/>
  <c r="H20"/>
  <c r="H114"/>
  <c r="F118"/>
  <c r="R118"/>
  <c r="J118"/>
  <c r="X5"/>
  <c r="I20"/>
  <c r="F24"/>
  <c r="I28"/>
  <c r="F32"/>
  <c r="J101"/>
  <c r="I101"/>
  <c r="H101"/>
  <c r="I114"/>
  <c r="F117"/>
  <c r="AB121"/>
  <c r="F130"/>
  <c r="R130"/>
  <c r="J130"/>
  <c r="AB131"/>
  <c r="J133"/>
  <c r="I133"/>
  <c r="H133"/>
  <c r="I146"/>
  <c r="F149"/>
  <c r="AB153"/>
  <c r="F162"/>
  <c r="R162"/>
  <c r="J162"/>
  <c r="AB163"/>
  <c r="J165"/>
  <c r="I165"/>
  <c r="H165"/>
  <c r="I178"/>
  <c r="F181"/>
  <c r="AB185"/>
  <c r="AB195"/>
  <c r="J197"/>
  <c r="I197"/>
  <c r="H197"/>
  <c r="F206"/>
  <c r="R206"/>
  <c r="J206"/>
  <c r="I206"/>
  <c r="X209"/>
  <c r="R213"/>
  <c r="J213"/>
  <c r="I213"/>
  <c r="H213"/>
  <c r="F222"/>
  <c r="X222"/>
  <c r="R222"/>
  <c r="J222"/>
  <c r="I222"/>
  <c r="AB224"/>
  <c r="H246"/>
  <c r="F246"/>
  <c r="R246"/>
  <c r="J246"/>
  <c r="I246"/>
  <c r="H278"/>
  <c r="F278"/>
  <c r="R278"/>
  <c r="J278"/>
  <c r="I278"/>
  <c r="H294"/>
  <c r="F294"/>
  <c r="X294"/>
  <c r="R294"/>
  <c r="J294"/>
  <c r="I294"/>
  <c r="R307"/>
  <c r="H307"/>
  <c r="J307"/>
  <c r="I307"/>
  <c r="F307"/>
  <c r="X307"/>
  <c r="AB408"/>
  <c r="H28"/>
  <c r="AB109"/>
  <c r="X117"/>
  <c r="J121"/>
  <c r="I121"/>
  <c r="H121"/>
  <c r="AB141"/>
  <c r="H146"/>
  <c r="F150"/>
  <c r="R150"/>
  <c r="J150"/>
  <c r="AB19"/>
  <c r="AB27"/>
  <c r="X29"/>
  <c r="F5"/>
  <c r="H18"/>
  <c r="F21"/>
  <c r="X24"/>
  <c r="H26"/>
  <c r="R28"/>
  <c r="F29"/>
  <c r="X32"/>
  <c r="AB36"/>
  <c r="AB40"/>
  <c r="AB44"/>
  <c r="AB48"/>
  <c r="AB52"/>
  <c r="AB56"/>
  <c r="AB60"/>
  <c r="AB64"/>
  <c r="AB68"/>
  <c r="AB72"/>
  <c r="AB76"/>
  <c r="AB80"/>
  <c r="AB84"/>
  <c r="AB88"/>
  <c r="AB92"/>
  <c r="AB96"/>
  <c r="AB100"/>
  <c r="AB101"/>
  <c r="H106"/>
  <c r="X109"/>
  <c r="F110"/>
  <c r="R110"/>
  <c r="J110"/>
  <c r="AB111"/>
  <c r="J113"/>
  <c r="I113"/>
  <c r="H113"/>
  <c r="AB120"/>
  <c r="AB133"/>
  <c r="H138"/>
  <c r="X141"/>
  <c r="F142"/>
  <c r="R142"/>
  <c r="J142"/>
  <c r="AB143"/>
  <c r="J145"/>
  <c r="I145"/>
  <c r="H145"/>
  <c r="AB152"/>
  <c r="AB165"/>
  <c r="H170"/>
  <c r="X173"/>
  <c r="F174"/>
  <c r="R174"/>
  <c r="J174"/>
  <c r="AB175"/>
  <c r="J177"/>
  <c r="I177"/>
  <c r="H177"/>
  <c r="AB184"/>
  <c r="AB197"/>
  <c r="H202"/>
  <c r="X205"/>
  <c r="AB208"/>
  <c r="F209"/>
  <c r="H210"/>
  <c r="AB228"/>
  <c r="AB252"/>
  <c r="AB268"/>
  <c r="AB284"/>
  <c r="AB300"/>
  <c r="AB303"/>
  <c r="AB312"/>
  <c r="R331"/>
  <c r="H331"/>
  <c r="J331"/>
  <c r="I331"/>
  <c r="F331"/>
  <c r="X384"/>
  <c r="J384"/>
  <c r="R384"/>
  <c r="I384"/>
  <c r="H384"/>
  <c r="F384"/>
  <c r="AB402"/>
  <c r="F20"/>
  <c r="AB31"/>
  <c r="F22"/>
  <c r="AB25"/>
  <c r="H33"/>
  <c r="AB37"/>
  <c r="H40"/>
  <c r="F40"/>
  <c r="H41"/>
  <c r="AB45"/>
  <c r="H48"/>
  <c r="F48"/>
  <c r="H49"/>
  <c r="AB53"/>
  <c r="H53"/>
  <c r="AB57"/>
  <c r="H57"/>
  <c r="AB61"/>
  <c r="AB65"/>
  <c r="AB69"/>
  <c r="AB73"/>
  <c r="J76"/>
  <c r="H76"/>
  <c r="F76"/>
  <c r="J77"/>
  <c r="H77"/>
  <c r="AB81"/>
  <c r="J84"/>
  <c r="H84"/>
  <c r="F84"/>
  <c r="J85"/>
  <c r="H85"/>
  <c r="AB89"/>
  <c r="J92"/>
  <c r="H92"/>
  <c r="F92"/>
  <c r="J93"/>
  <c r="H93"/>
  <c r="J96"/>
  <c r="H96"/>
  <c r="F96"/>
  <c r="J97"/>
  <c r="H97"/>
  <c r="AB113"/>
  <c r="R117"/>
  <c r="AB123"/>
  <c r="AB145"/>
  <c r="R149"/>
  <c r="H150"/>
  <c r="X153"/>
  <c r="F154"/>
  <c r="R154"/>
  <c r="J154"/>
  <c r="AB155"/>
  <c r="J157"/>
  <c r="I157"/>
  <c r="H157"/>
  <c r="AB177"/>
  <c r="R181"/>
  <c r="H182"/>
  <c r="X185"/>
  <c r="F186"/>
  <c r="R186"/>
  <c r="J186"/>
  <c r="AB187"/>
  <c r="R209"/>
  <c r="F214"/>
  <c r="R214"/>
  <c r="J214"/>
  <c r="I214"/>
  <c r="AB216"/>
  <c r="H226"/>
  <c r="F226"/>
  <c r="R226"/>
  <c r="J226"/>
  <c r="I226"/>
  <c r="AB232"/>
  <c r="H250"/>
  <c r="F250"/>
  <c r="R250"/>
  <c r="J250"/>
  <c r="I250"/>
  <c r="H266"/>
  <c r="F266"/>
  <c r="X266"/>
  <c r="R266"/>
  <c r="J266"/>
  <c r="I266"/>
  <c r="H282"/>
  <c r="F282"/>
  <c r="R282"/>
  <c r="J282"/>
  <c r="I282"/>
  <c r="H298"/>
  <c r="F298"/>
  <c r="X298"/>
  <c r="R298"/>
  <c r="J298"/>
  <c r="I298"/>
  <c r="R327"/>
  <c r="H327"/>
  <c r="I327"/>
  <c r="F327"/>
  <c r="J327"/>
  <c r="X352"/>
  <c r="J352"/>
  <c r="R352"/>
  <c r="I352"/>
  <c r="H352"/>
  <c r="F352"/>
  <c r="AB361"/>
  <c r="I470"/>
  <c r="H470"/>
  <c r="F470"/>
  <c r="X470"/>
  <c r="R470"/>
  <c r="J470"/>
  <c r="I494"/>
  <c r="H494"/>
  <c r="X494"/>
  <c r="R494"/>
  <c r="J494"/>
  <c r="F494"/>
  <c r="F6"/>
  <c r="F30"/>
  <c r="AB33"/>
  <c r="H36"/>
  <c r="F36"/>
  <c r="H37"/>
  <c r="AB41"/>
  <c r="H44"/>
  <c r="F44"/>
  <c r="H45"/>
  <c r="AB49"/>
  <c r="H52"/>
  <c r="F52"/>
  <c r="H56"/>
  <c r="F56"/>
  <c r="H60"/>
  <c r="F60"/>
  <c r="H61"/>
  <c r="H64"/>
  <c r="F64"/>
  <c r="H65"/>
  <c r="H68"/>
  <c r="F68"/>
  <c r="H69"/>
  <c r="J72"/>
  <c r="H72"/>
  <c r="F72"/>
  <c r="J73"/>
  <c r="H73"/>
  <c r="AB77"/>
  <c r="J80"/>
  <c r="H80"/>
  <c r="F80"/>
  <c r="J81"/>
  <c r="H81"/>
  <c r="AB85"/>
  <c r="J88"/>
  <c r="H88"/>
  <c r="F88"/>
  <c r="J89"/>
  <c r="H89"/>
  <c r="AB93"/>
  <c r="AB97"/>
  <c r="H118"/>
  <c r="F122"/>
  <c r="R122"/>
  <c r="J122"/>
  <c r="J125"/>
  <c r="I125"/>
  <c r="H125"/>
  <c r="I5"/>
  <c r="R18"/>
  <c r="F19"/>
  <c r="I21"/>
  <c r="R23"/>
  <c r="H24"/>
  <c r="R26"/>
  <c r="F27"/>
  <c r="I29"/>
  <c r="X30"/>
  <c r="R31"/>
  <c r="H32"/>
  <c r="X36"/>
  <c r="X40"/>
  <c r="X52"/>
  <c r="X56"/>
  <c r="X60"/>
  <c r="X64"/>
  <c r="X68"/>
  <c r="X72"/>
  <c r="X80"/>
  <c r="X84"/>
  <c r="X88"/>
  <c r="X101"/>
  <c r="R102"/>
  <c r="J102"/>
  <c r="AB103"/>
  <c r="J105"/>
  <c r="I105"/>
  <c r="H105"/>
  <c r="AB112"/>
  <c r="I118"/>
  <c r="F121"/>
  <c r="AB125"/>
  <c r="R129"/>
  <c r="H130"/>
  <c r="X133"/>
  <c r="F134"/>
  <c r="R134"/>
  <c r="J134"/>
  <c r="AB135"/>
  <c r="J137"/>
  <c r="I137"/>
  <c r="H137"/>
  <c r="AB144"/>
  <c r="I150"/>
  <c r="F153"/>
  <c r="AB157"/>
  <c r="R161"/>
  <c r="H162"/>
  <c r="F166"/>
  <c r="R166"/>
  <c r="J166"/>
  <c r="AB167"/>
  <c r="J169"/>
  <c r="I169"/>
  <c r="H169"/>
  <c r="AB176"/>
  <c r="I182"/>
  <c r="F185"/>
  <c r="AB189"/>
  <c r="R193"/>
  <c r="X197"/>
  <c r="F198"/>
  <c r="R198"/>
  <c r="J198"/>
  <c r="AB199"/>
  <c r="J201"/>
  <c r="H206"/>
  <c r="R217"/>
  <c r="J217"/>
  <c r="I217"/>
  <c r="H217"/>
  <c r="H230"/>
  <c r="F230"/>
  <c r="R230"/>
  <c r="J230"/>
  <c r="I230"/>
  <c r="AB236"/>
  <c r="AB256"/>
  <c r="AB272"/>
  <c r="AB288"/>
  <c r="R315"/>
  <c r="H315"/>
  <c r="J315"/>
  <c r="I315"/>
  <c r="F315"/>
  <c r="R335"/>
  <c r="H335"/>
  <c r="J335"/>
  <c r="I335"/>
  <c r="F335"/>
  <c r="I310"/>
  <c r="F310"/>
  <c r="I318"/>
  <c r="F318"/>
  <c r="I326"/>
  <c r="F326"/>
  <c r="X332"/>
  <c r="J332"/>
  <c r="AB336"/>
  <c r="X343"/>
  <c r="R343"/>
  <c r="J343"/>
  <c r="H343"/>
  <c r="X344"/>
  <c r="J344"/>
  <c r="AB350"/>
  <c r="I368"/>
  <c r="AB373"/>
  <c r="J376"/>
  <c r="H380"/>
  <c r="AB382"/>
  <c r="AB385"/>
  <c r="R471"/>
  <c r="J471"/>
  <c r="I471"/>
  <c r="H471"/>
  <c r="F471"/>
  <c r="X471"/>
  <c r="R499"/>
  <c r="J499"/>
  <c r="I499"/>
  <c r="H499"/>
  <c r="F499"/>
  <c r="X499"/>
  <c r="R531"/>
  <c r="J531"/>
  <c r="I531"/>
  <c r="H531"/>
  <c r="F531"/>
  <c r="X531"/>
  <c r="AB213"/>
  <c r="AB217"/>
  <c r="AB221"/>
  <c r="H225"/>
  <c r="AB225"/>
  <c r="H229"/>
  <c r="AB229"/>
  <c r="H233"/>
  <c r="AB233"/>
  <c r="H237"/>
  <c r="AB237"/>
  <c r="H241"/>
  <c r="AB241"/>
  <c r="H245"/>
  <c r="AB245"/>
  <c r="H249"/>
  <c r="AB249"/>
  <c r="H253"/>
  <c r="AB253"/>
  <c r="H257"/>
  <c r="AB257"/>
  <c r="H261"/>
  <c r="AB261"/>
  <c r="AB265"/>
  <c r="H269"/>
  <c r="AB269"/>
  <c r="H273"/>
  <c r="AB273"/>
  <c r="AB277"/>
  <c r="AB281"/>
  <c r="H285"/>
  <c r="AB285"/>
  <c r="H289"/>
  <c r="AB289"/>
  <c r="AB293"/>
  <c r="AB297"/>
  <c r="H301"/>
  <c r="AB301"/>
  <c r="R302"/>
  <c r="R304"/>
  <c r="I309"/>
  <c r="AB310"/>
  <c r="I317"/>
  <c r="AB318"/>
  <c r="I325"/>
  <c r="AB326"/>
  <c r="AB332"/>
  <c r="I337"/>
  <c r="AB343"/>
  <c r="AB353"/>
  <c r="J356"/>
  <c r="H360"/>
  <c r="AB362"/>
  <c r="AB375"/>
  <c r="AB389"/>
  <c r="R459"/>
  <c r="F459"/>
  <c r="X459"/>
  <c r="J459"/>
  <c r="I459"/>
  <c r="H459"/>
  <c r="I225"/>
  <c r="I229"/>
  <c r="I233"/>
  <c r="I237"/>
  <c r="I241"/>
  <c r="I245"/>
  <c r="I249"/>
  <c r="I253"/>
  <c r="I257"/>
  <c r="I261"/>
  <c r="I269"/>
  <c r="I273"/>
  <c r="I285"/>
  <c r="I289"/>
  <c r="I297"/>
  <c r="I301"/>
  <c r="AB305"/>
  <c r="AB313"/>
  <c r="AB321"/>
  <c r="AB329"/>
  <c r="I333"/>
  <c r="F336"/>
  <c r="AB342"/>
  <c r="I360"/>
  <c r="F363"/>
  <c r="X368"/>
  <c r="J368"/>
  <c r="AB374"/>
  <c r="AB386"/>
  <c r="F387"/>
  <c r="AB393"/>
  <c r="X399"/>
  <c r="R399"/>
  <c r="J399"/>
  <c r="H399"/>
  <c r="X464"/>
  <c r="I464"/>
  <c r="H464"/>
  <c r="F464"/>
  <c r="R464"/>
  <c r="J464"/>
  <c r="I478"/>
  <c r="H478"/>
  <c r="X478"/>
  <c r="R478"/>
  <c r="J478"/>
  <c r="F478"/>
  <c r="J225"/>
  <c r="J229"/>
  <c r="J233"/>
  <c r="J237"/>
  <c r="J241"/>
  <c r="J245"/>
  <c r="J249"/>
  <c r="J253"/>
  <c r="J257"/>
  <c r="J269"/>
  <c r="J273"/>
  <c r="J285"/>
  <c r="J289"/>
  <c r="J301"/>
  <c r="H310"/>
  <c r="H318"/>
  <c r="H326"/>
  <c r="F332"/>
  <c r="AB333"/>
  <c r="H336"/>
  <c r="F343"/>
  <c r="AB345"/>
  <c r="R347"/>
  <c r="J347"/>
  <c r="H347"/>
  <c r="X348"/>
  <c r="J348"/>
  <c r="AB354"/>
  <c r="F364"/>
  <c r="AB367"/>
  <c r="AB377"/>
  <c r="X379"/>
  <c r="X380"/>
  <c r="J380"/>
  <c r="AB390"/>
  <c r="AB397"/>
  <c r="R483"/>
  <c r="J483"/>
  <c r="I483"/>
  <c r="H483"/>
  <c r="F483"/>
  <c r="I510"/>
  <c r="H510"/>
  <c r="X510"/>
  <c r="R510"/>
  <c r="J510"/>
  <c r="F510"/>
  <c r="I542"/>
  <c r="H542"/>
  <c r="R542"/>
  <c r="J542"/>
  <c r="F542"/>
  <c r="J310"/>
  <c r="I314"/>
  <c r="J318"/>
  <c r="I322"/>
  <c r="F322"/>
  <c r="J326"/>
  <c r="H332"/>
  <c r="I336"/>
  <c r="R338"/>
  <c r="I338"/>
  <c r="F338"/>
  <c r="AB338"/>
  <c r="F344"/>
  <c r="J360"/>
  <c r="H364"/>
  <c r="AB366"/>
  <c r="AB394"/>
  <c r="AB401"/>
  <c r="AB416"/>
  <c r="R515"/>
  <c r="J515"/>
  <c r="I515"/>
  <c r="H515"/>
  <c r="F515"/>
  <c r="X515"/>
  <c r="F304"/>
  <c r="R310"/>
  <c r="I313"/>
  <c r="R318"/>
  <c r="I321"/>
  <c r="R326"/>
  <c r="I329"/>
  <c r="I332"/>
  <c r="F333"/>
  <c r="AB334"/>
  <c r="AB339"/>
  <c r="I343"/>
  <c r="H344"/>
  <c r="AB346"/>
  <c r="F356"/>
  <c r="AB359"/>
  <c r="AB369"/>
  <c r="X372"/>
  <c r="J372"/>
  <c r="H376"/>
  <c r="AB378"/>
  <c r="AB398"/>
  <c r="F399"/>
  <c r="AB405"/>
  <c r="AB409"/>
  <c r="J336"/>
  <c r="R344"/>
  <c r="AB351"/>
  <c r="AB352"/>
  <c r="R363"/>
  <c r="J363"/>
  <c r="H363"/>
  <c r="X364"/>
  <c r="J364"/>
  <c r="AB370"/>
  <c r="R387"/>
  <c r="J387"/>
  <c r="H387"/>
  <c r="AB406"/>
  <c r="I526"/>
  <c r="H526"/>
  <c r="X526"/>
  <c r="R526"/>
  <c r="J526"/>
  <c r="F526"/>
  <c r="J388"/>
  <c r="J392"/>
  <c r="J396"/>
  <c r="J400"/>
  <c r="J404"/>
  <c r="J408"/>
  <c r="J412"/>
  <c r="J416"/>
  <c r="J420"/>
  <c r="J424"/>
  <c r="J428"/>
  <c r="J432"/>
  <c r="J436"/>
  <c r="J440"/>
  <c r="H443"/>
  <c r="J444"/>
  <c r="J448"/>
  <c r="H451"/>
  <c r="J452"/>
  <c r="H455"/>
  <c r="J456"/>
  <c r="H461"/>
  <c r="AB466"/>
  <c r="AB474"/>
  <c r="F476"/>
  <c r="X487"/>
  <c r="F492"/>
  <c r="F508"/>
  <c r="X519"/>
  <c r="F540"/>
  <c r="R547"/>
  <c r="J547"/>
  <c r="AB553"/>
  <c r="AB572"/>
  <c r="AB582"/>
  <c r="AB585"/>
  <c r="AB596"/>
  <c r="AB597"/>
  <c r="H706"/>
  <c r="R706"/>
  <c r="J706"/>
  <c r="I706"/>
  <c r="F706"/>
  <c r="X706"/>
  <c r="AB478"/>
  <c r="AB483"/>
  <c r="X484"/>
  <c r="I484"/>
  <c r="AB494"/>
  <c r="AB499"/>
  <c r="X500"/>
  <c r="I500"/>
  <c r="AB510"/>
  <c r="F514"/>
  <c r="AB515"/>
  <c r="X516"/>
  <c r="I516"/>
  <c r="F519"/>
  <c r="AB526"/>
  <c r="F530"/>
  <c r="AB531"/>
  <c r="X532"/>
  <c r="I532"/>
  <c r="F535"/>
  <c r="AB542"/>
  <c r="F546"/>
  <c r="J550"/>
  <c r="I550"/>
  <c r="H550"/>
  <c r="F555"/>
  <c r="AB558"/>
  <c r="R559"/>
  <c r="J559"/>
  <c r="J566"/>
  <c r="I566"/>
  <c r="H566"/>
  <c r="X566"/>
  <c r="AB570"/>
  <c r="AB573"/>
  <c r="J443"/>
  <c r="J451"/>
  <c r="J455"/>
  <c r="J461"/>
  <c r="R479"/>
  <c r="J479"/>
  <c r="H487"/>
  <c r="F488"/>
  <c r="R495"/>
  <c r="J495"/>
  <c r="H503"/>
  <c r="F504"/>
  <c r="R511"/>
  <c r="J511"/>
  <c r="H519"/>
  <c r="F520"/>
  <c r="R527"/>
  <c r="J527"/>
  <c r="H535"/>
  <c r="F536"/>
  <c r="R543"/>
  <c r="J543"/>
  <c r="H555"/>
  <c r="AB580"/>
  <c r="J586"/>
  <c r="I586"/>
  <c r="H586"/>
  <c r="X586"/>
  <c r="R443"/>
  <c r="R451"/>
  <c r="R455"/>
  <c r="H468"/>
  <c r="AB479"/>
  <c r="X480"/>
  <c r="I480"/>
  <c r="J482"/>
  <c r="AB484"/>
  <c r="AB490"/>
  <c r="AB495"/>
  <c r="J498"/>
  <c r="AB500"/>
  <c r="AB506"/>
  <c r="AB511"/>
  <c r="X512"/>
  <c r="I512"/>
  <c r="J514"/>
  <c r="AB516"/>
  <c r="AB522"/>
  <c r="AB527"/>
  <c r="X528"/>
  <c r="I528"/>
  <c r="J530"/>
  <c r="AB532"/>
  <c r="AB538"/>
  <c r="AB543"/>
  <c r="X544"/>
  <c r="I544"/>
  <c r="J546"/>
  <c r="F547"/>
  <c r="AB548"/>
  <c r="AB550"/>
  <c r="R551"/>
  <c r="J551"/>
  <c r="AB557"/>
  <c r="F558"/>
  <c r="AB568"/>
  <c r="F570"/>
  <c r="AB578"/>
  <c r="AB581"/>
  <c r="H682"/>
  <c r="R682"/>
  <c r="J682"/>
  <c r="I682"/>
  <c r="F682"/>
  <c r="X682"/>
  <c r="I468"/>
  <c r="F484"/>
  <c r="H488"/>
  <c r="R491"/>
  <c r="J491"/>
  <c r="F500"/>
  <c r="H504"/>
  <c r="R507"/>
  <c r="J507"/>
  <c r="F516"/>
  <c r="H520"/>
  <c r="R523"/>
  <c r="J523"/>
  <c r="F532"/>
  <c r="H536"/>
  <c r="R539"/>
  <c r="J539"/>
  <c r="F559"/>
  <c r="AB562"/>
  <c r="R563"/>
  <c r="J563"/>
  <c r="AB566"/>
  <c r="AB569"/>
  <c r="AB588"/>
  <c r="F590"/>
  <c r="H686"/>
  <c r="R686"/>
  <c r="J686"/>
  <c r="I686"/>
  <c r="F686"/>
  <c r="X686"/>
  <c r="AB464"/>
  <c r="J468"/>
  <c r="AB475"/>
  <c r="X476"/>
  <c r="I476"/>
  <c r="F479"/>
  <c r="AB480"/>
  <c r="AB486"/>
  <c r="AB491"/>
  <c r="X492"/>
  <c r="I492"/>
  <c r="F495"/>
  <c r="AB496"/>
  <c r="AB502"/>
  <c r="AB507"/>
  <c r="X508"/>
  <c r="I508"/>
  <c r="F511"/>
  <c r="AB512"/>
  <c r="AB518"/>
  <c r="AB523"/>
  <c r="F527"/>
  <c r="AB528"/>
  <c r="AB534"/>
  <c r="AB539"/>
  <c r="X540"/>
  <c r="I540"/>
  <c r="F543"/>
  <c r="AB544"/>
  <c r="AB549"/>
  <c r="F550"/>
  <c r="H559"/>
  <c r="AB576"/>
  <c r="J582"/>
  <c r="I582"/>
  <c r="H582"/>
  <c r="X582"/>
  <c r="AB586"/>
  <c r="AB589"/>
  <c r="H690"/>
  <c r="R690"/>
  <c r="J690"/>
  <c r="I690"/>
  <c r="F690"/>
  <c r="X690"/>
  <c r="R468"/>
  <c r="I482"/>
  <c r="H482"/>
  <c r="H484"/>
  <c r="R487"/>
  <c r="J487"/>
  <c r="I498"/>
  <c r="H498"/>
  <c r="H500"/>
  <c r="R503"/>
  <c r="J503"/>
  <c r="I514"/>
  <c r="H514"/>
  <c r="R519"/>
  <c r="J519"/>
  <c r="I530"/>
  <c r="H530"/>
  <c r="R535"/>
  <c r="J535"/>
  <c r="I546"/>
  <c r="H546"/>
  <c r="AB554"/>
  <c r="R555"/>
  <c r="J555"/>
  <c r="AB561"/>
  <c r="S564"/>
  <c r="AB564"/>
  <c r="J570"/>
  <c r="I570"/>
  <c r="H570"/>
  <c r="X570"/>
  <c r="AB574"/>
  <c r="AB577"/>
  <c r="R590"/>
  <c r="J590"/>
  <c r="I590"/>
  <c r="H590"/>
  <c r="X590"/>
  <c r="H698"/>
  <c r="R698"/>
  <c r="J698"/>
  <c r="I698"/>
  <c r="F698"/>
  <c r="X698"/>
  <c r="AB465"/>
  <c r="AB476"/>
  <c r="AB482"/>
  <c r="J484"/>
  <c r="AB487"/>
  <c r="I488"/>
  <c r="AB492"/>
  <c r="AB498"/>
  <c r="J500"/>
  <c r="AB503"/>
  <c r="I504"/>
  <c r="AB508"/>
  <c r="AB514"/>
  <c r="J516"/>
  <c r="AB519"/>
  <c r="I520"/>
  <c r="AB524"/>
  <c r="AB530"/>
  <c r="J532"/>
  <c r="AB535"/>
  <c r="X536"/>
  <c r="I536"/>
  <c r="AB540"/>
  <c r="AB546"/>
  <c r="J558"/>
  <c r="I558"/>
  <c r="H558"/>
  <c r="AB565"/>
  <c r="AB584"/>
  <c r="AB592"/>
  <c r="AB593"/>
  <c r="R594"/>
  <c r="J594"/>
  <c r="I594"/>
  <c r="H594"/>
  <c r="X594"/>
  <c r="H702"/>
  <c r="R702"/>
  <c r="J702"/>
  <c r="I702"/>
  <c r="F702"/>
  <c r="X702"/>
  <c r="H564"/>
  <c r="H568"/>
  <c r="H572"/>
  <c r="H584"/>
  <c r="AB600"/>
  <c r="H604"/>
  <c r="AB604"/>
  <c r="AB608"/>
  <c r="H612"/>
  <c r="AB612"/>
  <c r="S614"/>
  <c r="H616"/>
  <c r="AB616"/>
  <c r="S618"/>
  <c r="H620"/>
  <c r="AB620"/>
  <c r="S622"/>
  <c r="H624"/>
  <c r="AB624"/>
  <c r="S626"/>
  <c r="H628"/>
  <c r="AB628"/>
  <c r="S630"/>
  <c r="AB632"/>
  <c r="S634"/>
  <c r="H636"/>
  <c r="AB636"/>
  <c r="S638"/>
  <c r="AB640"/>
  <c r="S642"/>
  <c r="AB644"/>
  <c r="S646"/>
  <c r="AB648"/>
  <c r="S650"/>
  <c r="H652"/>
  <c r="AB652"/>
  <c r="S654"/>
  <c r="H656"/>
  <c r="AB656"/>
  <c r="S658"/>
  <c r="H660"/>
  <c r="AB660"/>
  <c r="S662"/>
  <c r="AB664"/>
  <c r="S666"/>
  <c r="H668"/>
  <c r="AB668"/>
  <c r="S670"/>
  <c r="H672"/>
  <c r="AB672"/>
  <c r="S674"/>
  <c r="H676"/>
  <c r="AB676"/>
  <c r="F685"/>
  <c r="X685"/>
  <c r="I685"/>
  <c r="I688"/>
  <c r="H689"/>
  <c r="AB691"/>
  <c r="F701"/>
  <c r="X701"/>
  <c r="I701"/>
  <c r="I704"/>
  <c r="H705"/>
  <c r="J707"/>
  <c r="I707"/>
  <c r="F707"/>
  <c r="X707"/>
  <c r="AB711"/>
  <c r="S715"/>
  <c r="H719"/>
  <c r="X722"/>
  <c r="J723"/>
  <c r="I723"/>
  <c r="F723"/>
  <c r="X723"/>
  <c r="H726"/>
  <c r="R726"/>
  <c r="AB727"/>
  <c r="R728"/>
  <c r="H728"/>
  <c r="S731"/>
  <c r="H735"/>
  <c r="J739"/>
  <c r="I739"/>
  <c r="F739"/>
  <c r="X739"/>
  <c r="H742"/>
  <c r="R742"/>
  <c r="AB743"/>
  <c r="R744"/>
  <c r="H744"/>
  <c r="S747"/>
  <c r="S757"/>
  <c r="AB759"/>
  <c r="H765"/>
  <c r="F765"/>
  <c r="X765"/>
  <c r="J765"/>
  <c r="I765"/>
  <c r="J771"/>
  <c r="I771"/>
  <c r="H771"/>
  <c r="F771"/>
  <c r="X771"/>
  <c r="H781"/>
  <c r="F781"/>
  <c r="X781"/>
  <c r="J781"/>
  <c r="I781"/>
  <c r="J787"/>
  <c r="I787"/>
  <c r="H787"/>
  <c r="F787"/>
  <c r="X787"/>
  <c r="J815"/>
  <c r="X815"/>
  <c r="F815"/>
  <c r="R815"/>
  <c r="I815"/>
  <c r="H815"/>
  <c r="I850"/>
  <c r="H850"/>
  <c r="X850"/>
  <c r="R850"/>
  <c r="J850"/>
  <c r="F850"/>
  <c r="I548"/>
  <c r="I552"/>
  <c r="I560"/>
  <c r="I564"/>
  <c r="I568"/>
  <c r="I572"/>
  <c r="I584"/>
  <c r="X598"/>
  <c r="I600"/>
  <c r="I604"/>
  <c r="X606"/>
  <c r="X610"/>
  <c r="I612"/>
  <c r="X614"/>
  <c r="I616"/>
  <c r="X618"/>
  <c r="I620"/>
  <c r="X622"/>
  <c r="I624"/>
  <c r="X626"/>
  <c r="I628"/>
  <c r="X630"/>
  <c r="I636"/>
  <c r="X638"/>
  <c r="X642"/>
  <c r="X646"/>
  <c r="I652"/>
  <c r="I656"/>
  <c r="I660"/>
  <c r="AB681"/>
  <c r="S683"/>
  <c r="AB686"/>
  <c r="J688"/>
  <c r="J689"/>
  <c r="F691"/>
  <c r="S693"/>
  <c r="AB697"/>
  <c r="S699"/>
  <c r="AB702"/>
  <c r="J704"/>
  <c r="J705"/>
  <c r="X708"/>
  <c r="F709"/>
  <c r="X709"/>
  <c r="J709"/>
  <c r="I709"/>
  <c r="AB713"/>
  <c r="H721"/>
  <c r="F722"/>
  <c r="X724"/>
  <c r="F725"/>
  <c r="X725"/>
  <c r="J725"/>
  <c r="I725"/>
  <c r="AB729"/>
  <c r="H737"/>
  <c r="X740"/>
  <c r="F741"/>
  <c r="X741"/>
  <c r="J741"/>
  <c r="I741"/>
  <c r="AB745"/>
  <c r="S749"/>
  <c r="J759"/>
  <c r="I759"/>
  <c r="H759"/>
  <c r="F759"/>
  <c r="X759"/>
  <c r="AB769"/>
  <c r="S769"/>
  <c r="S775"/>
  <c r="AB775"/>
  <c r="AB785"/>
  <c r="S785"/>
  <c r="S791"/>
  <c r="AB791"/>
  <c r="R803"/>
  <c r="J803"/>
  <c r="I803"/>
  <c r="H803"/>
  <c r="F803"/>
  <c r="X803"/>
  <c r="J827"/>
  <c r="I827"/>
  <c r="X827"/>
  <c r="R827"/>
  <c r="H827"/>
  <c r="F827"/>
  <c r="J656"/>
  <c r="J660"/>
  <c r="S661"/>
  <c r="J664"/>
  <c r="S665"/>
  <c r="J668"/>
  <c r="S669"/>
  <c r="S673"/>
  <c r="J676"/>
  <c r="S677"/>
  <c r="F681"/>
  <c r="X681"/>
  <c r="I681"/>
  <c r="J683"/>
  <c r="I683"/>
  <c r="X683"/>
  <c r="AB687"/>
  <c r="F697"/>
  <c r="X697"/>
  <c r="I697"/>
  <c r="J699"/>
  <c r="I699"/>
  <c r="X699"/>
  <c r="AB703"/>
  <c r="F708"/>
  <c r="J711"/>
  <c r="I711"/>
  <c r="F711"/>
  <c r="X711"/>
  <c r="H714"/>
  <c r="R714"/>
  <c r="AB715"/>
  <c r="R716"/>
  <c r="H716"/>
  <c r="F724"/>
  <c r="J727"/>
  <c r="I727"/>
  <c r="F727"/>
  <c r="X727"/>
  <c r="AB731"/>
  <c r="R732"/>
  <c r="H732"/>
  <c r="F740"/>
  <c r="J743"/>
  <c r="I743"/>
  <c r="F743"/>
  <c r="X743"/>
  <c r="X744"/>
  <c r="AB747"/>
  <c r="R748"/>
  <c r="H748"/>
  <c r="H769"/>
  <c r="F769"/>
  <c r="X769"/>
  <c r="J769"/>
  <c r="I769"/>
  <c r="H785"/>
  <c r="F785"/>
  <c r="X785"/>
  <c r="J785"/>
  <c r="I785"/>
  <c r="J791"/>
  <c r="I791"/>
  <c r="H791"/>
  <c r="F791"/>
  <c r="X791"/>
  <c r="J799"/>
  <c r="AB682"/>
  <c r="AB693"/>
  <c r="AB698"/>
  <c r="F713"/>
  <c r="X713"/>
  <c r="J713"/>
  <c r="I713"/>
  <c r="F729"/>
  <c r="X729"/>
  <c r="J729"/>
  <c r="I729"/>
  <c r="F745"/>
  <c r="X745"/>
  <c r="J745"/>
  <c r="I745"/>
  <c r="S753"/>
  <c r="AB755"/>
  <c r="S763"/>
  <c r="AB763"/>
  <c r="AB773"/>
  <c r="S773"/>
  <c r="S779"/>
  <c r="AB779"/>
  <c r="AB789"/>
  <c r="S789"/>
  <c r="R795"/>
  <c r="J795"/>
  <c r="I795"/>
  <c r="H795"/>
  <c r="F795"/>
  <c r="X795"/>
  <c r="H598"/>
  <c r="S604"/>
  <c r="H606"/>
  <c r="H610"/>
  <c r="S612"/>
  <c r="H614"/>
  <c r="S616"/>
  <c r="H618"/>
  <c r="S620"/>
  <c r="H622"/>
  <c r="S624"/>
  <c r="H626"/>
  <c r="S628"/>
  <c r="H630"/>
  <c r="S632"/>
  <c r="S636"/>
  <c r="H638"/>
  <c r="S640"/>
  <c r="H642"/>
  <c r="S644"/>
  <c r="H646"/>
  <c r="S648"/>
  <c r="S652"/>
  <c r="H654"/>
  <c r="S656"/>
  <c r="H658"/>
  <c r="S660"/>
  <c r="S664"/>
  <c r="H666"/>
  <c r="S668"/>
  <c r="S672"/>
  <c r="H674"/>
  <c r="S676"/>
  <c r="H681"/>
  <c r="AB683"/>
  <c r="F692"/>
  <c r="F693"/>
  <c r="X693"/>
  <c r="I693"/>
  <c r="H694"/>
  <c r="R694"/>
  <c r="H697"/>
  <c r="AB699"/>
  <c r="S707"/>
  <c r="R709"/>
  <c r="H711"/>
  <c r="X714"/>
  <c r="J715"/>
  <c r="I715"/>
  <c r="F715"/>
  <c r="X715"/>
  <c r="AB719"/>
  <c r="S723"/>
  <c r="R725"/>
  <c r="H727"/>
  <c r="J731"/>
  <c r="I731"/>
  <c r="F731"/>
  <c r="X731"/>
  <c r="H734"/>
  <c r="R734"/>
  <c r="AB735"/>
  <c r="R736"/>
  <c r="H736"/>
  <c r="S739"/>
  <c r="H743"/>
  <c r="X746"/>
  <c r="J747"/>
  <c r="I747"/>
  <c r="F747"/>
  <c r="X747"/>
  <c r="F753"/>
  <c r="X753"/>
  <c r="J753"/>
  <c r="I753"/>
  <c r="J755"/>
  <c r="I755"/>
  <c r="H755"/>
  <c r="F755"/>
  <c r="X755"/>
  <c r="F756"/>
  <c r="J763"/>
  <c r="I763"/>
  <c r="H763"/>
  <c r="F763"/>
  <c r="X763"/>
  <c r="R769"/>
  <c r="H773"/>
  <c r="F773"/>
  <c r="X773"/>
  <c r="J773"/>
  <c r="I773"/>
  <c r="J779"/>
  <c r="I779"/>
  <c r="H779"/>
  <c r="F779"/>
  <c r="X779"/>
  <c r="R785"/>
  <c r="H789"/>
  <c r="F789"/>
  <c r="X789"/>
  <c r="J789"/>
  <c r="I789"/>
  <c r="R791"/>
  <c r="AB801"/>
  <c r="S801"/>
  <c r="H805"/>
  <c r="F805"/>
  <c r="X805"/>
  <c r="R805"/>
  <c r="J805"/>
  <c r="I805"/>
  <c r="I834"/>
  <c r="H834"/>
  <c r="X834"/>
  <c r="R834"/>
  <c r="J834"/>
  <c r="F834"/>
  <c r="I598"/>
  <c r="I606"/>
  <c r="I610"/>
  <c r="I614"/>
  <c r="I618"/>
  <c r="I622"/>
  <c r="I626"/>
  <c r="I630"/>
  <c r="I638"/>
  <c r="I642"/>
  <c r="I646"/>
  <c r="J681"/>
  <c r="F683"/>
  <c r="S685"/>
  <c r="X688"/>
  <c r="AB689"/>
  <c r="S691"/>
  <c r="H692"/>
  <c r="AB694"/>
  <c r="J697"/>
  <c r="F699"/>
  <c r="S701"/>
  <c r="X704"/>
  <c r="AB705"/>
  <c r="S709"/>
  <c r="R711"/>
  <c r="H713"/>
  <c r="F714"/>
  <c r="X716"/>
  <c r="AB721"/>
  <c r="S725"/>
  <c r="J726"/>
  <c r="R727"/>
  <c r="I728"/>
  <c r="H729"/>
  <c r="F730"/>
  <c r="X732"/>
  <c r="F733"/>
  <c r="X733"/>
  <c r="J733"/>
  <c r="I733"/>
  <c r="AB737"/>
  <c r="S741"/>
  <c r="J742"/>
  <c r="R743"/>
  <c r="I744"/>
  <c r="H745"/>
  <c r="X748"/>
  <c r="AB751"/>
  <c r="AB761"/>
  <c r="S761"/>
  <c r="S767"/>
  <c r="AB767"/>
  <c r="AB777"/>
  <c r="S777"/>
  <c r="S783"/>
  <c r="AB783"/>
  <c r="AB793"/>
  <c r="S793"/>
  <c r="AB797"/>
  <c r="S797"/>
  <c r="H801"/>
  <c r="F801"/>
  <c r="X801"/>
  <c r="J801"/>
  <c r="I801"/>
  <c r="J598"/>
  <c r="J606"/>
  <c r="J610"/>
  <c r="J614"/>
  <c r="J618"/>
  <c r="J622"/>
  <c r="J626"/>
  <c r="J630"/>
  <c r="R681"/>
  <c r="F688"/>
  <c r="F689"/>
  <c r="X689"/>
  <c r="I689"/>
  <c r="J691"/>
  <c r="I691"/>
  <c r="X691"/>
  <c r="F704"/>
  <c r="F705"/>
  <c r="X705"/>
  <c r="I705"/>
  <c r="AB707"/>
  <c r="R708"/>
  <c r="H708"/>
  <c r="R713"/>
  <c r="J719"/>
  <c r="I719"/>
  <c r="F719"/>
  <c r="X719"/>
  <c r="H722"/>
  <c r="R722"/>
  <c r="AB723"/>
  <c r="R724"/>
  <c r="H724"/>
  <c r="R729"/>
  <c r="J735"/>
  <c r="I735"/>
  <c r="F735"/>
  <c r="X735"/>
  <c r="AB739"/>
  <c r="R740"/>
  <c r="H740"/>
  <c r="R745"/>
  <c r="J751"/>
  <c r="I751"/>
  <c r="H751"/>
  <c r="F751"/>
  <c r="X751"/>
  <c r="H761"/>
  <c r="F761"/>
  <c r="X761"/>
  <c r="J761"/>
  <c r="I761"/>
  <c r="H777"/>
  <c r="F777"/>
  <c r="X777"/>
  <c r="J777"/>
  <c r="I777"/>
  <c r="H793"/>
  <c r="F793"/>
  <c r="X793"/>
  <c r="J793"/>
  <c r="I793"/>
  <c r="H797"/>
  <c r="F797"/>
  <c r="X797"/>
  <c r="J797"/>
  <c r="I797"/>
  <c r="X806"/>
  <c r="R806"/>
  <c r="J806"/>
  <c r="I806"/>
  <c r="H806"/>
  <c r="F806"/>
  <c r="I842"/>
  <c r="H842"/>
  <c r="X842"/>
  <c r="R842"/>
  <c r="J842"/>
  <c r="F842"/>
  <c r="AB685"/>
  <c r="AB690"/>
  <c r="AB701"/>
  <c r="AB706"/>
  <c r="F721"/>
  <c r="X721"/>
  <c r="J721"/>
  <c r="I721"/>
  <c r="F737"/>
  <c r="X737"/>
  <c r="J737"/>
  <c r="I737"/>
  <c r="S755"/>
  <c r="R756"/>
  <c r="J756"/>
  <c r="H756"/>
  <c r="AB765"/>
  <c r="S765"/>
  <c r="S771"/>
  <c r="AB771"/>
  <c r="AB781"/>
  <c r="S781"/>
  <c r="S787"/>
  <c r="AB787"/>
  <c r="H822"/>
  <c r="X822"/>
  <c r="R822"/>
  <c r="J822"/>
  <c r="I822"/>
  <c r="F822"/>
  <c r="X919"/>
  <c r="R919"/>
  <c r="I919"/>
  <c r="J919"/>
  <c r="H919"/>
  <c r="F919"/>
  <c r="R758"/>
  <c r="R770"/>
  <c r="R778"/>
  <c r="R782"/>
  <c r="R786"/>
  <c r="R790"/>
  <c r="R798"/>
  <c r="R802"/>
  <c r="S806"/>
  <c r="H807"/>
  <c r="H809"/>
  <c r="S811"/>
  <c r="X816"/>
  <c r="H820"/>
  <c r="H821"/>
  <c r="F824"/>
  <c r="AB830"/>
  <c r="H856"/>
  <c r="AB860"/>
  <c r="AB861"/>
  <c r="AB864"/>
  <c r="F873"/>
  <c r="S877"/>
  <c r="I889"/>
  <c r="X889"/>
  <c r="R889"/>
  <c r="H889"/>
  <c r="J981"/>
  <c r="I981"/>
  <c r="H981"/>
  <c r="X981"/>
  <c r="F981"/>
  <c r="R981"/>
  <c r="J1053"/>
  <c r="I1053"/>
  <c r="H1053"/>
  <c r="X1053"/>
  <c r="F1053"/>
  <c r="R1053"/>
  <c r="AB1093"/>
  <c r="S1093"/>
  <c r="AB756"/>
  <c r="H760"/>
  <c r="AB760"/>
  <c r="H764"/>
  <c r="AB764"/>
  <c r="H768"/>
  <c r="AB768"/>
  <c r="H772"/>
  <c r="AB772"/>
  <c r="H776"/>
  <c r="AB776"/>
  <c r="H780"/>
  <c r="AB780"/>
  <c r="H784"/>
  <c r="AB784"/>
  <c r="H788"/>
  <c r="AB788"/>
  <c r="H792"/>
  <c r="AB792"/>
  <c r="H796"/>
  <c r="AB796"/>
  <c r="H800"/>
  <c r="AB800"/>
  <c r="H804"/>
  <c r="AB804"/>
  <c r="I807"/>
  <c r="F810"/>
  <c r="F813"/>
  <c r="R813"/>
  <c r="F816"/>
  <c r="AB817"/>
  <c r="S819"/>
  <c r="R835"/>
  <c r="J835"/>
  <c r="I835"/>
  <c r="X835"/>
  <c r="R843"/>
  <c r="J843"/>
  <c r="I843"/>
  <c r="X843"/>
  <c r="X844"/>
  <c r="R844"/>
  <c r="I844"/>
  <c r="J851"/>
  <c r="X851"/>
  <c r="S865"/>
  <c r="AB868"/>
  <c r="AB876"/>
  <c r="AB877"/>
  <c r="AB880"/>
  <c r="S893"/>
  <c r="X899"/>
  <c r="R899"/>
  <c r="I899"/>
  <c r="F899"/>
  <c r="H899"/>
  <c r="I909"/>
  <c r="X909"/>
  <c r="J909"/>
  <c r="H909"/>
  <c r="F909"/>
  <c r="R909"/>
  <c r="AB924"/>
  <c r="S929"/>
  <c r="AB953"/>
  <c r="S953"/>
  <c r="R994"/>
  <c r="J994"/>
  <c r="I994"/>
  <c r="X994"/>
  <c r="H994"/>
  <c r="F994"/>
  <c r="AB1045"/>
  <c r="S1045"/>
  <c r="J819"/>
  <c r="X819"/>
  <c r="AB884"/>
  <c r="AB892"/>
  <c r="R906"/>
  <c r="I906"/>
  <c r="H906"/>
  <c r="X906"/>
  <c r="I921"/>
  <c r="X921"/>
  <c r="F921"/>
  <c r="R921"/>
  <c r="H921"/>
  <c r="I929"/>
  <c r="X929"/>
  <c r="R929"/>
  <c r="J929"/>
  <c r="H929"/>
  <c r="AB989"/>
  <c r="S989"/>
  <c r="J1085"/>
  <c r="I1085"/>
  <c r="H1085"/>
  <c r="X1085"/>
  <c r="F1085"/>
  <c r="R1085"/>
  <c r="J760"/>
  <c r="J764"/>
  <c r="J768"/>
  <c r="J772"/>
  <c r="J776"/>
  <c r="J780"/>
  <c r="J784"/>
  <c r="J788"/>
  <c r="J792"/>
  <c r="AB795"/>
  <c r="J796"/>
  <c r="AB799"/>
  <c r="J800"/>
  <c r="AB803"/>
  <c r="J804"/>
  <c r="S805"/>
  <c r="R807"/>
  <c r="I810"/>
  <c r="AB811"/>
  <c r="AB814"/>
  <c r="J816"/>
  <c r="AB819"/>
  <c r="R820"/>
  <c r="I820"/>
  <c r="S827"/>
  <c r="I830"/>
  <c r="X856"/>
  <c r="R856"/>
  <c r="F856"/>
  <c r="I856"/>
  <c r="X860"/>
  <c r="R860"/>
  <c r="I860"/>
  <c r="H860"/>
  <c r="F860"/>
  <c r="X864"/>
  <c r="R864"/>
  <c r="J864"/>
  <c r="I864"/>
  <c r="F864"/>
  <c r="AB896"/>
  <c r="S897"/>
  <c r="X904"/>
  <c r="R904"/>
  <c r="H904"/>
  <c r="F904"/>
  <c r="I904"/>
  <c r="F906"/>
  <c r="AB912"/>
  <c r="J921"/>
  <c r="X924"/>
  <c r="R924"/>
  <c r="J924"/>
  <c r="I924"/>
  <c r="H924"/>
  <c r="F924"/>
  <c r="F929"/>
  <c r="I937"/>
  <c r="X937"/>
  <c r="F937"/>
  <c r="R937"/>
  <c r="J937"/>
  <c r="H937"/>
  <c r="I945"/>
  <c r="X945"/>
  <c r="R945"/>
  <c r="J945"/>
  <c r="F945"/>
  <c r="R962"/>
  <c r="J962"/>
  <c r="I962"/>
  <c r="H962"/>
  <c r="F962"/>
  <c r="X962"/>
  <c r="AB970"/>
  <c r="J993"/>
  <c r="I993"/>
  <c r="H993"/>
  <c r="X993"/>
  <c r="F993"/>
  <c r="R993"/>
  <c r="J1037"/>
  <c r="I1037"/>
  <c r="H1037"/>
  <c r="X1037"/>
  <c r="F1037"/>
  <c r="R1037"/>
  <c r="AB1077"/>
  <c r="S1077"/>
  <c r="S807"/>
  <c r="J810"/>
  <c r="R824"/>
  <c r="I824"/>
  <c r="S831"/>
  <c r="F838"/>
  <c r="F846"/>
  <c r="X855"/>
  <c r="R855"/>
  <c r="I855"/>
  <c r="H855"/>
  <c r="F855"/>
  <c r="X876"/>
  <c r="R876"/>
  <c r="I876"/>
  <c r="H876"/>
  <c r="F876"/>
  <c r="X880"/>
  <c r="R880"/>
  <c r="J880"/>
  <c r="I880"/>
  <c r="F880"/>
  <c r="J906"/>
  <c r="H945"/>
  <c r="AB980"/>
  <c r="R1030"/>
  <c r="J1030"/>
  <c r="I1030"/>
  <c r="H1030"/>
  <c r="F1030"/>
  <c r="X1030"/>
  <c r="J1117"/>
  <c r="I1117"/>
  <c r="H1117"/>
  <c r="X1117"/>
  <c r="F1117"/>
  <c r="R1117"/>
  <c r="R1177"/>
  <c r="J1177"/>
  <c r="I1177"/>
  <c r="H1177"/>
  <c r="F1177"/>
  <c r="X1177"/>
  <c r="F809"/>
  <c r="R809"/>
  <c r="I813"/>
  <c r="AB815"/>
  <c r="F819"/>
  <c r="AB821"/>
  <c r="H826"/>
  <c r="X826"/>
  <c r="R826"/>
  <c r="AB827"/>
  <c r="R828"/>
  <c r="I828"/>
  <c r="J831"/>
  <c r="I831"/>
  <c r="X831"/>
  <c r="X832"/>
  <c r="R832"/>
  <c r="I832"/>
  <c r="X840"/>
  <c r="R840"/>
  <c r="I840"/>
  <c r="F844"/>
  <c r="X848"/>
  <c r="R848"/>
  <c r="I848"/>
  <c r="AB855"/>
  <c r="I861"/>
  <c r="X861"/>
  <c r="H861"/>
  <c r="F861"/>
  <c r="R861"/>
  <c r="S869"/>
  <c r="AB897"/>
  <c r="AB908"/>
  <c r="I915"/>
  <c r="AB918"/>
  <c r="I925"/>
  <c r="X925"/>
  <c r="J925"/>
  <c r="H925"/>
  <c r="F925"/>
  <c r="R925"/>
  <c r="I961"/>
  <c r="H961"/>
  <c r="X961"/>
  <c r="J961"/>
  <c r="F961"/>
  <c r="R961"/>
  <c r="AB1029"/>
  <c r="S1029"/>
  <c r="J1069"/>
  <c r="I1069"/>
  <c r="H1069"/>
  <c r="X1069"/>
  <c r="F1069"/>
  <c r="R1069"/>
  <c r="AB1109"/>
  <c r="S1109"/>
  <c r="I816"/>
  <c r="H819"/>
  <c r="F821"/>
  <c r="X821"/>
  <c r="R821"/>
  <c r="I821"/>
  <c r="H830"/>
  <c r="X830"/>
  <c r="R830"/>
  <c r="I857"/>
  <c r="X857"/>
  <c r="R857"/>
  <c r="H857"/>
  <c r="AB859"/>
  <c r="AB863"/>
  <c r="AB871"/>
  <c r="I877"/>
  <c r="X877"/>
  <c r="H877"/>
  <c r="F877"/>
  <c r="R877"/>
  <c r="S885"/>
  <c r="X887"/>
  <c r="R887"/>
  <c r="I887"/>
  <c r="H887"/>
  <c r="F887"/>
  <c r="X896"/>
  <c r="R896"/>
  <c r="J896"/>
  <c r="I896"/>
  <c r="F896"/>
  <c r="I905"/>
  <c r="X905"/>
  <c r="F905"/>
  <c r="R905"/>
  <c r="H905"/>
  <c r="S913"/>
  <c r="R922"/>
  <c r="I922"/>
  <c r="H922"/>
  <c r="X922"/>
  <c r="AB928"/>
  <c r="I949"/>
  <c r="X949"/>
  <c r="R949"/>
  <c r="J949"/>
  <c r="H949"/>
  <c r="F949"/>
  <c r="I965"/>
  <c r="H965"/>
  <c r="X965"/>
  <c r="F965"/>
  <c r="R965"/>
  <c r="J965"/>
  <c r="AB969"/>
  <c r="S969"/>
  <c r="AB1061"/>
  <c r="S1061"/>
  <c r="AB810"/>
  <c r="H810"/>
  <c r="X810"/>
  <c r="AB816"/>
  <c r="I819"/>
  <c r="F825"/>
  <c r="X825"/>
  <c r="R825"/>
  <c r="I825"/>
  <c r="I838"/>
  <c r="H838"/>
  <c r="X838"/>
  <c r="R838"/>
  <c r="I846"/>
  <c r="H846"/>
  <c r="X846"/>
  <c r="R846"/>
  <c r="F857"/>
  <c r="I873"/>
  <c r="X873"/>
  <c r="R873"/>
  <c r="H873"/>
  <c r="J877"/>
  <c r="I893"/>
  <c r="X893"/>
  <c r="H893"/>
  <c r="F893"/>
  <c r="R893"/>
  <c r="J905"/>
  <c r="X908"/>
  <c r="R908"/>
  <c r="J908"/>
  <c r="I908"/>
  <c r="H908"/>
  <c r="F908"/>
  <c r="X920"/>
  <c r="R920"/>
  <c r="H920"/>
  <c r="F920"/>
  <c r="I920"/>
  <c r="F922"/>
  <c r="X936"/>
  <c r="R936"/>
  <c r="H936"/>
  <c r="J936"/>
  <c r="I936"/>
  <c r="F936"/>
  <c r="X963"/>
  <c r="R963"/>
  <c r="I963"/>
  <c r="J963"/>
  <c r="H963"/>
  <c r="F963"/>
  <c r="J1101"/>
  <c r="I1101"/>
  <c r="H1101"/>
  <c r="X1101"/>
  <c r="F1101"/>
  <c r="R1101"/>
  <c r="I865"/>
  <c r="X865"/>
  <c r="I881"/>
  <c r="X881"/>
  <c r="I897"/>
  <c r="X897"/>
  <c r="I913"/>
  <c r="X913"/>
  <c r="AB934"/>
  <c r="X951"/>
  <c r="R951"/>
  <c r="I951"/>
  <c r="F959"/>
  <c r="X975"/>
  <c r="R975"/>
  <c r="I975"/>
  <c r="AB997"/>
  <c r="X1014"/>
  <c r="AB1125"/>
  <c r="S1125"/>
  <c r="AB1153"/>
  <c r="AB1355"/>
  <c r="S1355"/>
  <c r="H885"/>
  <c r="H901"/>
  <c r="H917"/>
  <c r="H933"/>
  <c r="F934"/>
  <c r="R938"/>
  <c r="I938"/>
  <c r="X940"/>
  <c r="R940"/>
  <c r="J940"/>
  <c r="I941"/>
  <c r="X941"/>
  <c r="J941"/>
  <c r="F948"/>
  <c r="F955"/>
  <c r="R986"/>
  <c r="J986"/>
  <c r="I986"/>
  <c r="X986"/>
  <c r="R998"/>
  <c r="J998"/>
  <c r="I998"/>
  <c r="H998"/>
  <c r="F998"/>
  <c r="AB1004"/>
  <c r="AB1013"/>
  <c r="AB1020"/>
  <c r="R1026"/>
  <c r="J1026"/>
  <c r="I1026"/>
  <c r="F1026"/>
  <c r="X1026"/>
  <c r="R1122"/>
  <c r="J1122"/>
  <c r="I1122"/>
  <c r="H1122"/>
  <c r="F1122"/>
  <c r="X1122"/>
  <c r="AB1143"/>
  <c r="S1143"/>
  <c r="AB1144"/>
  <c r="AB1456"/>
  <c r="S1456"/>
  <c r="AB965"/>
  <c r="AB976"/>
  <c r="R1010"/>
  <c r="J1010"/>
  <c r="I1010"/>
  <c r="X1010"/>
  <c r="J1029"/>
  <c r="I1029"/>
  <c r="H1029"/>
  <c r="X1029"/>
  <c r="R1029"/>
  <c r="F1029"/>
  <c r="R1042"/>
  <c r="J1042"/>
  <c r="I1042"/>
  <c r="H1042"/>
  <c r="F1042"/>
  <c r="X1042"/>
  <c r="R1058"/>
  <c r="J1058"/>
  <c r="I1058"/>
  <c r="H1058"/>
  <c r="F1058"/>
  <c r="X1058"/>
  <c r="R1090"/>
  <c r="J1090"/>
  <c r="I1090"/>
  <c r="H1090"/>
  <c r="F1090"/>
  <c r="X1090"/>
  <c r="R1106"/>
  <c r="J1106"/>
  <c r="I1106"/>
  <c r="H1106"/>
  <c r="F1106"/>
  <c r="X1106"/>
  <c r="J1156"/>
  <c r="I1156"/>
  <c r="H1156"/>
  <c r="F1156"/>
  <c r="X1156"/>
  <c r="R1156"/>
  <c r="H1163"/>
  <c r="J1163"/>
  <c r="I1163"/>
  <c r="F1163"/>
  <c r="X1163"/>
  <c r="R1163"/>
  <c r="AB1183"/>
  <c r="S1183"/>
  <c r="R862"/>
  <c r="I862"/>
  <c r="R878"/>
  <c r="I878"/>
  <c r="R894"/>
  <c r="I894"/>
  <c r="H897"/>
  <c r="R910"/>
  <c r="I910"/>
  <c r="H913"/>
  <c r="R926"/>
  <c r="I926"/>
  <c r="X939"/>
  <c r="R939"/>
  <c r="I939"/>
  <c r="X943"/>
  <c r="R943"/>
  <c r="I943"/>
  <c r="I948"/>
  <c r="J953"/>
  <c r="I957"/>
  <c r="H957"/>
  <c r="X957"/>
  <c r="R957"/>
  <c r="X959"/>
  <c r="R959"/>
  <c r="I959"/>
  <c r="H959"/>
  <c r="H967"/>
  <c r="J969"/>
  <c r="J973"/>
  <c r="R978"/>
  <c r="J978"/>
  <c r="I978"/>
  <c r="X978"/>
  <c r="J997"/>
  <c r="I997"/>
  <c r="H997"/>
  <c r="X997"/>
  <c r="F997"/>
  <c r="AB1005"/>
  <c r="J1009"/>
  <c r="I1009"/>
  <c r="H1009"/>
  <c r="X1009"/>
  <c r="R1014"/>
  <c r="J1014"/>
  <c r="I1014"/>
  <c r="H1014"/>
  <c r="F1014"/>
  <c r="AB1021"/>
  <c r="J1025"/>
  <c r="I1025"/>
  <c r="H1025"/>
  <c r="X1025"/>
  <c r="AB1188"/>
  <c r="J1212"/>
  <c r="I1212"/>
  <c r="R1212"/>
  <c r="H1212"/>
  <c r="X1212"/>
  <c r="F1212"/>
  <c r="AB1266"/>
  <c r="AB857"/>
  <c r="AB862"/>
  <c r="J865"/>
  <c r="AB873"/>
  <c r="AB878"/>
  <c r="J881"/>
  <c r="AB889"/>
  <c r="AB894"/>
  <c r="J897"/>
  <c r="S901"/>
  <c r="AB905"/>
  <c r="AB910"/>
  <c r="J913"/>
  <c r="S917"/>
  <c r="AB921"/>
  <c r="X926"/>
  <c r="AB926"/>
  <c r="F938"/>
  <c r="F939"/>
  <c r="AB961"/>
  <c r="AB981"/>
  <c r="AB996"/>
  <c r="R1002"/>
  <c r="J1002"/>
  <c r="I1002"/>
  <c r="X1002"/>
  <c r="S1013"/>
  <c r="J1121"/>
  <c r="I1121"/>
  <c r="H1121"/>
  <c r="X1121"/>
  <c r="R1121"/>
  <c r="F1121"/>
  <c r="R1135"/>
  <c r="J1135"/>
  <c r="I1135"/>
  <c r="F1135"/>
  <c r="H1135"/>
  <c r="X1135"/>
  <c r="J1172"/>
  <c r="I1172"/>
  <c r="R1172"/>
  <c r="H1172"/>
  <c r="F1172"/>
  <c r="X1172"/>
  <c r="AB1180"/>
  <c r="J1220"/>
  <c r="I1220"/>
  <c r="H1220"/>
  <c r="F1220"/>
  <c r="X1220"/>
  <c r="R1220"/>
  <c r="H1227"/>
  <c r="J1227"/>
  <c r="I1227"/>
  <c r="F1227"/>
  <c r="X1227"/>
  <c r="R1227"/>
  <c r="J1240"/>
  <c r="I1240"/>
  <c r="F1240"/>
  <c r="X1240"/>
  <c r="R1240"/>
  <c r="AB1262"/>
  <c r="R1513"/>
  <c r="J1513"/>
  <c r="H1513"/>
  <c r="I1513"/>
  <c r="F1513"/>
  <c r="X1513"/>
  <c r="I885"/>
  <c r="X885"/>
  <c r="I901"/>
  <c r="X901"/>
  <c r="I917"/>
  <c r="X917"/>
  <c r="I933"/>
  <c r="X933"/>
  <c r="S945"/>
  <c r="I953"/>
  <c r="H953"/>
  <c r="X953"/>
  <c r="R954"/>
  <c r="J954"/>
  <c r="I954"/>
  <c r="X955"/>
  <c r="R955"/>
  <c r="I955"/>
  <c r="J955"/>
  <c r="X998"/>
  <c r="J1001"/>
  <c r="I1001"/>
  <c r="H1001"/>
  <c r="X1001"/>
  <c r="R1001"/>
  <c r="J1013"/>
  <c r="I1013"/>
  <c r="H1013"/>
  <c r="X1013"/>
  <c r="F1013"/>
  <c r="AB1036"/>
  <c r="J1041"/>
  <c r="I1041"/>
  <c r="H1041"/>
  <c r="X1041"/>
  <c r="R1041"/>
  <c r="F1041"/>
  <c r="AB1052"/>
  <c r="J1057"/>
  <c r="I1057"/>
  <c r="H1057"/>
  <c r="X1057"/>
  <c r="R1057"/>
  <c r="F1057"/>
  <c r="AB1068"/>
  <c r="J1073"/>
  <c r="I1073"/>
  <c r="H1073"/>
  <c r="X1073"/>
  <c r="R1073"/>
  <c r="F1073"/>
  <c r="AB1084"/>
  <c r="J1089"/>
  <c r="I1089"/>
  <c r="H1089"/>
  <c r="X1089"/>
  <c r="R1089"/>
  <c r="F1089"/>
  <c r="AB1100"/>
  <c r="J1105"/>
  <c r="I1105"/>
  <c r="H1105"/>
  <c r="X1105"/>
  <c r="R1105"/>
  <c r="F1105"/>
  <c r="AB1116"/>
  <c r="AB1136"/>
  <c r="S1136"/>
  <c r="H1199"/>
  <c r="R1199"/>
  <c r="J1199"/>
  <c r="F1199"/>
  <c r="X1199"/>
  <c r="I1199"/>
  <c r="H1240"/>
  <c r="AB1258"/>
  <c r="S1418"/>
  <c r="AB1418"/>
  <c r="AB901"/>
  <c r="AB906"/>
  <c r="AB917"/>
  <c r="AB922"/>
  <c r="R934"/>
  <c r="I934"/>
  <c r="X935"/>
  <c r="R935"/>
  <c r="I935"/>
  <c r="J935"/>
  <c r="X948"/>
  <c r="R948"/>
  <c r="AB957"/>
  <c r="S965"/>
  <c r="R966"/>
  <c r="J966"/>
  <c r="I966"/>
  <c r="F966"/>
  <c r="I969"/>
  <c r="H969"/>
  <c r="X969"/>
  <c r="I973"/>
  <c r="H973"/>
  <c r="X973"/>
  <c r="R982"/>
  <c r="AB988"/>
  <c r="F1010"/>
  <c r="AB1012"/>
  <c r="AB1175"/>
  <c r="S1175"/>
  <c r="AB1200"/>
  <c r="S1200"/>
  <c r="AB1206"/>
  <c r="AB1238"/>
  <c r="AB1254"/>
  <c r="AB985"/>
  <c r="AB992"/>
  <c r="AB1001"/>
  <c r="AB1008"/>
  <c r="AB1017"/>
  <c r="AB1024"/>
  <c r="AB1033"/>
  <c r="AB1040"/>
  <c r="AB1049"/>
  <c r="AB1056"/>
  <c r="AB1065"/>
  <c r="AB1072"/>
  <c r="AB1081"/>
  <c r="AB1088"/>
  <c r="AB1097"/>
  <c r="AB1104"/>
  <c r="AB1113"/>
  <c r="AB1120"/>
  <c r="AB1129"/>
  <c r="AB1132"/>
  <c r="AB1146"/>
  <c r="AB1152"/>
  <c r="R1157"/>
  <c r="J1157"/>
  <c r="I1157"/>
  <c r="J1176"/>
  <c r="I1176"/>
  <c r="F1176"/>
  <c r="X1176"/>
  <c r="J1184"/>
  <c r="I1184"/>
  <c r="X1184"/>
  <c r="H1184"/>
  <c r="R1221"/>
  <c r="J1221"/>
  <c r="I1221"/>
  <c r="AB1240"/>
  <c r="S1240"/>
  <c r="X1345"/>
  <c r="I1345"/>
  <c r="H1345"/>
  <c r="F1345"/>
  <c r="R1345"/>
  <c r="I1383"/>
  <c r="H1383"/>
  <c r="X1383"/>
  <c r="R1383"/>
  <c r="J1383"/>
  <c r="F1383"/>
  <c r="AB1468"/>
  <c r="S1468"/>
  <c r="AB1270"/>
  <c r="AB1274"/>
  <c r="AB1278"/>
  <c r="AB1282"/>
  <c r="AB1286"/>
  <c r="AB1290"/>
  <c r="AB1294"/>
  <c r="AB1298"/>
  <c r="AB1302"/>
  <c r="AB1306"/>
  <c r="AB1310"/>
  <c r="AB1314"/>
  <c r="AB1318"/>
  <c r="AB1322"/>
  <c r="AB1326"/>
  <c r="AB1330"/>
  <c r="AB1334"/>
  <c r="AB1350"/>
  <c r="X1361"/>
  <c r="I1361"/>
  <c r="R1361"/>
  <c r="J1361"/>
  <c r="H1361"/>
  <c r="F1361"/>
  <c r="X1373"/>
  <c r="I1373"/>
  <c r="H1373"/>
  <c r="F1373"/>
  <c r="R1373"/>
  <c r="J1373"/>
  <c r="X1389"/>
  <c r="I1389"/>
  <c r="H1389"/>
  <c r="F1389"/>
  <c r="R1389"/>
  <c r="J1389"/>
  <c r="AB1400"/>
  <c r="S1400"/>
  <c r="AB1416"/>
  <c r="S1416"/>
  <c r="X1502"/>
  <c r="J1502"/>
  <c r="I1502"/>
  <c r="H1502"/>
  <c r="R1502"/>
  <c r="F1502"/>
  <c r="R990"/>
  <c r="J990"/>
  <c r="I990"/>
  <c r="R1006"/>
  <c r="J1006"/>
  <c r="I1006"/>
  <c r="R1022"/>
  <c r="J1022"/>
  <c r="I1022"/>
  <c r="R1038"/>
  <c r="J1038"/>
  <c r="I1038"/>
  <c r="F1046"/>
  <c r="R1054"/>
  <c r="J1054"/>
  <c r="I1054"/>
  <c r="F1062"/>
  <c r="R1070"/>
  <c r="J1070"/>
  <c r="I1070"/>
  <c r="F1078"/>
  <c r="F1094"/>
  <c r="R1102"/>
  <c r="J1102"/>
  <c r="I1102"/>
  <c r="R1118"/>
  <c r="J1118"/>
  <c r="I1118"/>
  <c r="AB1137"/>
  <c r="J1139"/>
  <c r="I1139"/>
  <c r="H1139"/>
  <c r="F1139"/>
  <c r="I1148"/>
  <c r="J1148"/>
  <c r="H1148"/>
  <c r="F1148"/>
  <c r="R1149"/>
  <c r="J1149"/>
  <c r="I1149"/>
  <c r="H1155"/>
  <c r="R1155"/>
  <c r="J1155"/>
  <c r="I1155"/>
  <c r="X1155"/>
  <c r="AB1158"/>
  <c r="S1158"/>
  <c r="J1160"/>
  <c r="I1160"/>
  <c r="R1160"/>
  <c r="H1160"/>
  <c r="F1160"/>
  <c r="AB1182"/>
  <c r="R1185"/>
  <c r="I1185"/>
  <c r="H1185"/>
  <c r="F1185"/>
  <c r="AB1187"/>
  <c r="S1187"/>
  <c r="S1194"/>
  <c r="J1200"/>
  <c r="I1200"/>
  <c r="R1200"/>
  <c r="H1200"/>
  <c r="F1200"/>
  <c r="AB1208"/>
  <c r="S1208"/>
  <c r="X1217"/>
  <c r="H1219"/>
  <c r="R1219"/>
  <c r="J1219"/>
  <c r="I1219"/>
  <c r="X1219"/>
  <c r="AB1222"/>
  <c r="S1222"/>
  <c r="AB1244"/>
  <c r="AB1252"/>
  <c r="AB1413"/>
  <c r="S1413"/>
  <c r="R1537"/>
  <c r="J1537"/>
  <c r="I1537"/>
  <c r="H1537"/>
  <c r="F1537"/>
  <c r="X1537"/>
  <c r="R1545"/>
  <c r="J1545"/>
  <c r="I1545"/>
  <c r="H1545"/>
  <c r="F1545"/>
  <c r="X1545"/>
  <c r="AB933"/>
  <c r="AB938"/>
  <c r="AB949"/>
  <c r="AB973"/>
  <c r="AB977"/>
  <c r="AB984"/>
  <c r="S985"/>
  <c r="AB993"/>
  <c r="AB1000"/>
  <c r="S1001"/>
  <c r="AB1009"/>
  <c r="AB1016"/>
  <c r="S1017"/>
  <c r="AB1025"/>
  <c r="AB1032"/>
  <c r="S1033"/>
  <c r="AB1041"/>
  <c r="F1045"/>
  <c r="AB1048"/>
  <c r="S1049"/>
  <c r="AB1057"/>
  <c r="F1061"/>
  <c r="AB1064"/>
  <c r="S1065"/>
  <c r="AB1073"/>
  <c r="F1077"/>
  <c r="AB1080"/>
  <c r="S1081"/>
  <c r="AB1089"/>
  <c r="F1093"/>
  <c r="AB1096"/>
  <c r="S1097"/>
  <c r="AB1105"/>
  <c r="F1109"/>
  <c r="AB1112"/>
  <c r="S1113"/>
  <c r="AB1121"/>
  <c r="F1125"/>
  <c r="AB1128"/>
  <c r="S1129"/>
  <c r="S1132"/>
  <c r="S1146"/>
  <c r="X1151"/>
  <c r="F1157"/>
  <c r="R1189"/>
  <c r="J1189"/>
  <c r="I1189"/>
  <c r="X1200"/>
  <c r="J1208"/>
  <c r="I1208"/>
  <c r="F1208"/>
  <c r="X1208"/>
  <c r="J1216"/>
  <c r="I1216"/>
  <c r="X1216"/>
  <c r="H1216"/>
  <c r="F1221"/>
  <c r="J1248"/>
  <c r="I1248"/>
  <c r="X1248"/>
  <c r="H1248"/>
  <c r="R1342"/>
  <c r="I1342"/>
  <c r="H1342"/>
  <c r="F1342"/>
  <c r="X1342"/>
  <c r="R1372"/>
  <c r="J1372"/>
  <c r="I1372"/>
  <c r="H1372"/>
  <c r="F1372"/>
  <c r="X1372"/>
  <c r="R1018"/>
  <c r="J1018"/>
  <c r="I1018"/>
  <c r="R1034"/>
  <c r="J1034"/>
  <c r="I1034"/>
  <c r="R1050"/>
  <c r="J1050"/>
  <c r="I1050"/>
  <c r="R1066"/>
  <c r="J1066"/>
  <c r="I1066"/>
  <c r="R1082"/>
  <c r="J1082"/>
  <c r="I1082"/>
  <c r="R1098"/>
  <c r="J1098"/>
  <c r="I1098"/>
  <c r="R1114"/>
  <c r="J1114"/>
  <c r="I1114"/>
  <c r="R1130"/>
  <c r="J1130"/>
  <c r="I1130"/>
  <c r="I1132"/>
  <c r="J1132"/>
  <c r="H1132"/>
  <c r="F1132"/>
  <c r="F1142"/>
  <c r="AB1150"/>
  <c r="AB1156"/>
  <c r="X1192"/>
  <c r="AB1220"/>
  <c r="J1232"/>
  <c r="I1232"/>
  <c r="R1232"/>
  <c r="H1232"/>
  <c r="F1232"/>
  <c r="R1256"/>
  <c r="J1256"/>
  <c r="I1256"/>
  <c r="F1256"/>
  <c r="X1256"/>
  <c r="R1260"/>
  <c r="J1260"/>
  <c r="I1260"/>
  <c r="F1260"/>
  <c r="X1260"/>
  <c r="R1264"/>
  <c r="J1264"/>
  <c r="I1264"/>
  <c r="F1264"/>
  <c r="X1264"/>
  <c r="R1268"/>
  <c r="J1268"/>
  <c r="I1268"/>
  <c r="F1268"/>
  <c r="X1268"/>
  <c r="R1276"/>
  <c r="J1276"/>
  <c r="I1276"/>
  <c r="F1276"/>
  <c r="X1276"/>
  <c r="R1280"/>
  <c r="J1280"/>
  <c r="I1280"/>
  <c r="F1280"/>
  <c r="X1280"/>
  <c r="R1284"/>
  <c r="J1284"/>
  <c r="I1284"/>
  <c r="F1284"/>
  <c r="X1284"/>
  <c r="R1288"/>
  <c r="J1288"/>
  <c r="I1288"/>
  <c r="F1288"/>
  <c r="X1288"/>
  <c r="R1296"/>
  <c r="J1296"/>
  <c r="I1296"/>
  <c r="F1296"/>
  <c r="X1296"/>
  <c r="R1300"/>
  <c r="J1300"/>
  <c r="I1300"/>
  <c r="F1300"/>
  <c r="X1300"/>
  <c r="R1312"/>
  <c r="J1312"/>
  <c r="I1312"/>
  <c r="F1312"/>
  <c r="X1312"/>
  <c r="R1316"/>
  <c r="J1316"/>
  <c r="I1316"/>
  <c r="F1316"/>
  <c r="X1316"/>
  <c r="R1324"/>
  <c r="J1324"/>
  <c r="I1324"/>
  <c r="F1324"/>
  <c r="X1324"/>
  <c r="R1328"/>
  <c r="J1328"/>
  <c r="I1328"/>
  <c r="F1328"/>
  <c r="X1328"/>
  <c r="R1332"/>
  <c r="J1332"/>
  <c r="I1332"/>
  <c r="F1332"/>
  <c r="X1332"/>
  <c r="AB1368"/>
  <c r="AB1384"/>
  <c r="AB1388"/>
  <c r="AB1398"/>
  <c r="AB1407"/>
  <c r="H1432"/>
  <c r="X1432"/>
  <c r="F1432"/>
  <c r="R1432"/>
  <c r="I1432"/>
  <c r="J1432"/>
  <c r="S1494"/>
  <c r="AB1494"/>
  <c r="AB1028"/>
  <c r="AB1037"/>
  <c r="AB1044"/>
  <c r="AB1053"/>
  <c r="AB1060"/>
  <c r="AB1069"/>
  <c r="AB1076"/>
  <c r="AB1085"/>
  <c r="AB1092"/>
  <c r="AB1101"/>
  <c r="AB1108"/>
  <c r="AB1117"/>
  <c r="X1118"/>
  <c r="AB1124"/>
  <c r="AB1139"/>
  <c r="AB1141"/>
  <c r="AB1148"/>
  <c r="X1149"/>
  <c r="R1209"/>
  <c r="J1209"/>
  <c r="I1209"/>
  <c r="H1209"/>
  <c r="F1209"/>
  <c r="AB1215"/>
  <c r="S1215"/>
  <c r="X1232"/>
  <c r="J1236"/>
  <c r="I1236"/>
  <c r="R1236"/>
  <c r="F1236"/>
  <c r="R1249"/>
  <c r="I1249"/>
  <c r="H1249"/>
  <c r="F1249"/>
  <c r="AB1251"/>
  <c r="S1251"/>
  <c r="J1252"/>
  <c r="I1252"/>
  <c r="H1252"/>
  <c r="F1252"/>
  <c r="X1252"/>
  <c r="J1345"/>
  <c r="I1351"/>
  <c r="H1351"/>
  <c r="X1351"/>
  <c r="R1351"/>
  <c r="J1351"/>
  <c r="R1620"/>
  <c r="J1620"/>
  <c r="I1620"/>
  <c r="H1620"/>
  <c r="F1620"/>
  <c r="X1620"/>
  <c r="J1045"/>
  <c r="I1045"/>
  <c r="H1045"/>
  <c r="X1045"/>
  <c r="R1046"/>
  <c r="J1046"/>
  <c r="I1046"/>
  <c r="J1061"/>
  <c r="I1061"/>
  <c r="H1061"/>
  <c r="X1061"/>
  <c r="R1062"/>
  <c r="J1062"/>
  <c r="I1062"/>
  <c r="J1077"/>
  <c r="I1077"/>
  <c r="H1077"/>
  <c r="X1077"/>
  <c r="R1078"/>
  <c r="J1078"/>
  <c r="I1078"/>
  <c r="J1093"/>
  <c r="I1093"/>
  <c r="H1093"/>
  <c r="X1093"/>
  <c r="R1094"/>
  <c r="J1094"/>
  <c r="I1094"/>
  <c r="X1098"/>
  <c r="J1109"/>
  <c r="I1109"/>
  <c r="H1109"/>
  <c r="X1109"/>
  <c r="R1110"/>
  <c r="J1125"/>
  <c r="I1125"/>
  <c r="H1125"/>
  <c r="X1125"/>
  <c r="R1126"/>
  <c r="J1126"/>
  <c r="I1126"/>
  <c r="AB1134"/>
  <c r="X1142"/>
  <c r="R1142"/>
  <c r="J1142"/>
  <c r="I1142"/>
  <c r="X1148"/>
  <c r="R1151"/>
  <c r="J1151"/>
  <c r="I1151"/>
  <c r="F1151"/>
  <c r="AB1155"/>
  <c r="S1155"/>
  <c r="S1162"/>
  <c r="J1168"/>
  <c r="I1168"/>
  <c r="R1168"/>
  <c r="H1168"/>
  <c r="F1168"/>
  <c r="AB1176"/>
  <c r="S1176"/>
  <c r="H1187"/>
  <c r="R1187"/>
  <c r="J1187"/>
  <c r="I1187"/>
  <c r="X1187"/>
  <c r="AB1190"/>
  <c r="S1190"/>
  <c r="J1192"/>
  <c r="I1192"/>
  <c r="R1192"/>
  <c r="H1192"/>
  <c r="F1192"/>
  <c r="AB1214"/>
  <c r="R1217"/>
  <c r="I1217"/>
  <c r="H1217"/>
  <c r="F1217"/>
  <c r="AB1219"/>
  <c r="S1219"/>
  <c r="S1226"/>
  <c r="AB1247"/>
  <c r="S1247"/>
  <c r="X1337"/>
  <c r="I1337"/>
  <c r="H1337"/>
  <c r="F1337"/>
  <c r="X1353"/>
  <c r="I1353"/>
  <c r="F1353"/>
  <c r="S1357"/>
  <c r="I1363"/>
  <c r="H1363"/>
  <c r="X1363"/>
  <c r="F1363"/>
  <c r="AB1367"/>
  <c r="AB1387"/>
  <c r="S1387"/>
  <c r="X1393"/>
  <c r="I1393"/>
  <c r="R1393"/>
  <c r="J1393"/>
  <c r="H1393"/>
  <c r="R1396"/>
  <c r="J1396"/>
  <c r="X1396"/>
  <c r="S1402"/>
  <c r="AB1402"/>
  <c r="H1424"/>
  <c r="X1424"/>
  <c r="F1424"/>
  <c r="R1424"/>
  <c r="I1424"/>
  <c r="J1478"/>
  <c r="I1478"/>
  <c r="F1478"/>
  <c r="X1478"/>
  <c r="R1478"/>
  <c r="X1518"/>
  <c r="J1518"/>
  <c r="I1518"/>
  <c r="H1518"/>
  <c r="AB1520"/>
  <c r="S1520"/>
  <c r="R1541"/>
  <c r="J1541"/>
  <c r="I1541"/>
  <c r="H1541"/>
  <c r="F1541"/>
  <c r="AB1750"/>
  <c r="I991"/>
  <c r="I995"/>
  <c r="I999"/>
  <c r="I1011"/>
  <c r="I1019"/>
  <c r="I1023"/>
  <c r="I1027"/>
  <c r="I1031"/>
  <c r="I1043"/>
  <c r="I1047"/>
  <c r="I1059"/>
  <c r="I1063"/>
  <c r="I1071"/>
  <c r="I1075"/>
  <c r="I1079"/>
  <c r="I1083"/>
  <c r="I1087"/>
  <c r="I1091"/>
  <c r="I1099"/>
  <c r="I1103"/>
  <c r="I1111"/>
  <c r="I1119"/>
  <c r="I1127"/>
  <c r="AB1135"/>
  <c r="R1136"/>
  <c r="AB1142"/>
  <c r="R1143"/>
  <c r="I1147"/>
  <c r="AB1151"/>
  <c r="R1152"/>
  <c r="AB1160"/>
  <c r="J1161"/>
  <c r="AB1163"/>
  <c r="H1169"/>
  <c r="F1182"/>
  <c r="X1182"/>
  <c r="I1186"/>
  <c r="AB1192"/>
  <c r="AB1195"/>
  <c r="H1201"/>
  <c r="F1214"/>
  <c r="X1214"/>
  <c r="I1218"/>
  <c r="AB1224"/>
  <c r="J1225"/>
  <c r="AB1227"/>
  <c r="F1241"/>
  <c r="F1246"/>
  <c r="X1246"/>
  <c r="AB1246"/>
  <c r="I1250"/>
  <c r="AB1255"/>
  <c r="H1257"/>
  <c r="AB1259"/>
  <c r="H1261"/>
  <c r="AB1263"/>
  <c r="H1265"/>
  <c r="AB1267"/>
  <c r="H1269"/>
  <c r="AB1271"/>
  <c r="H1273"/>
  <c r="AB1275"/>
  <c r="H1277"/>
  <c r="AB1279"/>
  <c r="H1281"/>
  <c r="AB1283"/>
  <c r="AB1287"/>
  <c r="AB1291"/>
  <c r="H1293"/>
  <c r="AB1295"/>
  <c r="AB1299"/>
  <c r="H1301"/>
  <c r="AB1303"/>
  <c r="H1305"/>
  <c r="AB1307"/>
  <c r="H1309"/>
  <c r="AB1311"/>
  <c r="AB1315"/>
  <c r="AB1319"/>
  <c r="H1321"/>
  <c r="AB1323"/>
  <c r="AB1327"/>
  <c r="AB1331"/>
  <c r="H1333"/>
  <c r="AB1335"/>
  <c r="R1336"/>
  <c r="J1336"/>
  <c r="I1336"/>
  <c r="S1377"/>
  <c r="AB1386"/>
  <c r="I1387"/>
  <c r="H1387"/>
  <c r="X1387"/>
  <c r="R1387"/>
  <c r="F1396"/>
  <c r="I1408"/>
  <c r="I1410"/>
  <c r="J1410"/>
  <c r="H1410"/>
  <c r="X1410"/>
  <c r="F1410"/>
  <c r="J1458"/>
  <c r="I1458"/>
  <c r="R1458"/>
  <c r="H1458"/>
  <c r="X1458"/>
  <c r="F1458"/>
  <c r="J1469"/>
  <c r="H1469"/>
  <c r="X1469"/>
  <c r="R1469"/>
  <c r="AB1484"/>
  <c r="AB1489"/>
  <c r="F1503"/>
  <c r="R1503"/>
  <c r="H1503"/>
  <c r="X1503"/>
  <c r="J1503"/>
  <c r="F1531"/>
  <c r="R1531"/>
  <c r="I1531"/>
  <c r="H1531"/>
  <c r="J1531"/>
  <c r="X1531"/>
  <c r="F1535"/>
  <c r="R1535"/>
  <c r="H1535"/>
  <c r="X1535"/>
  <c r="R991"/>
  <c r="R995"/>
  <c r="R999"/>
  <c r="R1007"/>
  <c r="R1011"/>
  <c r="R1019"/>
  <c r="R1023"/>
  <c r="R1027"/>
  <c r="R1031"/>
  <c r="R1043"/>
  <c r="R1047"/>
  <c r="R1059"/>
  <c r="R1063"/>
  <c r="R1071"/>
  <c r="R1075"/>
  <c r="R1079"/>
  <c r="R1083"/>
  <c r="R1087"/>
  <c r="R1091"/>
  <c r="R1099"/>
  <c r="R1103"/>
  <c r="R1111"/>
  <c r="R1119"/>
  <c r="R1127"/>
  <c r="S1159"/>
  <c r="S1166"/>
  <c r="J1169"/>
  <c r="AB1171"/>
  <c r="H1182"/>
  <c r="S1184"/>
  <c r="S1191"/>
  <c r="S1198"/>
  <c r="J1201"/>
  <c r="AB1203"/>
  <c r="H1214"/>
  <c r="S1216"/>
  <c r="S1223"/>
  <c r="S1230"/>
  <c r="AB1235"/>
  <c r="H1241"/>
  <c r="H1246"/>
  <c r="S1248"/>
  <c r="AB1337"/>
  <c r="AB1339"/>
  <c r="R1344"/>
  <c r="J1344"/>
  <c r="I1344"/>
  <c r="AB1354"/>
  <c r="I1355"/>
  <c r="H1355"/>
  <c r="X1355"/>
  <c r="R1355"/>
  <c r="AB1363"/>
  <c r="R1364"/>
  <c r="J1364"/>
  <c r="X1364"/>
  <c r="S1367"/>
  <c r="X1369"/>
  <c r="I1369"/>
  <c r="F1369"/>
  <c r="S1373"/>
  <c r="I1379"/>
  <c r="H1379"/>
  <c r="X1379"/>
  <c r="F1379"/>
  <c r="AB1383"/>
  <c r="J1395"/>
  <c r="I1396"/>
  <c r="AB1436"/>
  <c r="S1436"/>
  <c r="F1442"/>
  <c r="J1446"/>
  <c r="I1446"/>
  <c r="F1446"/>
  <c r="X1446"/>
  <c r="R1446"/>
  <c r="F1459"/>
  <c r="R1459"/>
  <c r="X1459"/>
  <c r="J1459"/>
  <c r="I1459"/>
  <c r="H1459"/>
  <c r="R1529"/>
  <c r="J1529"/>
  <c r="H1529"/>
  <c r="I1529"/>
  <c r="X1529"/>
  <c r="J1535"/>
  <c r="S1549"/>
  <c r="AB1549"/>
  <c r="S1138"/>
  <c r="S1140"/>
  <c r="S1147"/>
  <c r="S1154"/>
  <c r="F1178"/>
  <c r="X1178"/>
  <c r="AB1178"/>
  <c r="F1210"/>
  <c r="X1210"/>
  <c r="AB1210"/>
  <c r="I1241"/>
  <c r="F1242"/>
  <c r="X1242"/>
  <c r="AB1242"/>
  <c r="X1357"/>
  <c r="I1357"/>
  <c r="H1357"/>
  <c r="F1357"/>
  <c r="I1367"/>
  <c r="H1367"/>
  <c r="X1367"/>
  <c r="R1367"/>
  <c r="J1367"/>
  <c r="S1393"/>
  <c r="AB1399"/>
  <c r="S1399"/>
  <c r="H1408"/>
  <c r="X1408"/>
  <c r="F1408"/>
  <c r="AB1414"/>
  <c r="H1416"/>
  <c r="X1416"/>
  <c r="F1416"/>
  <c r="R1416"/>
  <c r="J1416"/>
  <c r="I1416"/>
  <c r="I1418"/>
  <c r="J1418"/>
  <c r="H1418"/>
  <c r="X1418"/>
  <c r="R1418"/>
  <c r="F1418"/>
  <c r="AB1428"/>
  <c r="S1428"/>
  <c r="J1462"/>
  <c r="I1462"/>
  <c r="R1462"/>
  <c r="F1462"/>
  <c r="X1462"/>
  <c r="AB1473"/>
  <c r="S1473"/>
  <c r="J1474"/>
  <c r="I1474"/>
  <c r="X1474"/>
  <c r="R1474"/>
  <c r="H1474"/>
  <c r="F1474"/>
  <c r="F1483"/>
  <c r="R1483"/>
  <c r="I1483"/>
  <c r="H1483"/>
  <c r="J1483"/>
  <c r="X1542"/>
  <c r="R1542"/>
  <c r="J1542"/>
  <c r="I1542"/>
  <c r="H1542"/>
  <c r="F1542"/>
  <c r="AB1642"/>
  <c r="S1642"/>
  <c r="F1136"/>
  <c r="F1152"/>
  <c r="S1160"/>
  <c r="F1161"/>
  <c r="I1165"/>
  <c r="F1166"/>
  <c r="X1166"/>
  <c r="AB1166"/>
  <c r="S1174"/>
  <c r="AB1179"/>
  <c r="J1182"/>
  <c r="H1190"/>
  <c r="S1192"/>
  <c r="I1197"/>
  <c r="F1198"/>
  <c r="AB1198"/>
  <c r="S1206"/>
  <c r="AB1211"/>
  <c r="J1214"/>
  <c r="S1224"/>
  <c r="F1225"/>
  <c r="I1229"/>
  <c r="F1230"/>
  <c r="X1230"/>
  <c r="AB1230"/>
  <c r="S1238"/>
  <c r="J1241"/>
  <c r="AB1243"/>
  <c r="J1246"/>
  <c r="F1336"/>
  <c r="J1337"/>
  <c r="X1341"/>
  <c r="I1341"/>
  <c r="R1341"/>
  <c r="AB1345"/>
  <c r="AB1347"/>
  <c r="AB1351"/>
  <c r="I1352"/>
  <c r="H1353"/>
  <c r="J1363"/>
  <c r="H1364"/>
  <c r="AB1371"/>
  <c r="S1371"/>
  <c r="X1377"/>
  <c r="I1377"/>
  <c r="R1377"/>
  <c r="J1377"/>
  <c r="H1377"/>
  <c r="AB1378"/>
  <c r="H1412"/>
  <c r="X1412"/>
  <c r="R1412"/>
  <c r="I1412"/>
  <c r="F1412"/>
  <c r="AB1420"/>
  <c r="S1420"/>
  <c r="S1434"/>
  <c r="X1483"/>
  <c r="X1498"/>
  <c r="J1498"/>
  <c r="I1498"/>
  <c r="R1498"/>
  <c r="H1498"/>
  <c r="R1509"/>
  <c r="J1509"/>
  <c r="H1509"/>
  <c r="X1509"/>
  <c r="F1509"/>
  <c r="AB1532"/>
  <c r="S1532"/>
  <c r="X1541"/>
  <c r="S1142"/>
  <c r="AB1167"/>
  <c r="F1186"/>
  <c r="X1186"/>
  <c r="AB1186"/>
  <c r="AB1199"/>
  <c r="F1218"/>
  <c r="X1218"/>
  <c r="AB1218"/>
  <c r="AB1231"/>
  <c r="F1250"/>
  <c r="X1250"/>
  <c r="AB1250"/>
  <c r="X1257"/>
  <c r="R1257"/>
  <c r="X1261"/>
  <c r="R1261"/>
  <c r="X1265"/>
  <c r="R1265"/>
  <c r="X1269"/>
  <c r="R1269"/>
  <c r="X1273"/>
  <c r="R1273"/>
  <c r="X1277"/>
  <c r="R1277"/>
  <c r="X1281"/>
  <c r="R1281"/>
  <c r="R1289"/>
  <c r="X1293"/>
  <c r="R1293"/>
  <c r="X1301"/>
  <c r="R1301"/>
  <c r="X1305"/>
  <c r="R1305"/>
  <c r="X1309"/>
  <c r="R1309"/>
  <c r="X1321"/>
  <c r="R1321"/>
  <c r="X1333"/>
  <c r="R1333"/>
  <c r="R1337"/>
  <c r="J1353"/>
  <c r="R1356"/>
  <c r="J1356"/>
  <c r="I1356"/>
  <c r="H1356"/>
  <c r="AB1357"/>
  <c r="S1361"/>
  <c r="R1363"/>
  <c r="AB1370"/>
  <c r="I1371"/>
  <c r="H1371"/>
  <c r="X1371"/>
  <c r="R1371"/>
  <c r="AB1379"/>
  <c r="R1380"/>
  <c r="J1380"/>
  <c r="X1380"/>
  <c r="S1389"/>
  <c r="F1393"/>
  <c r="I1395"/>
  <c r="H1395"/>
  <c r="X1395"/>
  <c r="F1395"/>
  <c r="S1426"/>
  <c r="AB1441"/>
  <c r="S1441"/>
  <c r="J1442"/>
  <c r="I1442"/>
  <c r="X1442"/>
  <c r="R1442"/>
  <c r="H1442"/>
  <c r="AB1452"/>
  <c r="S1452"/>
  <c r="J1453"/>
  <c r="H1453"/>
  <c r="R1453"/>
  <c r="X1453"/>
  <c r="F1453"/>
  <c r="R1481"/>
  <c r="J1481"/>
  <c r="H1481"/>
  <c r="I1481"/>
  <c r="F1481"/>
  <c r="X1481"/>
  <c r="R1493"/>
  <c r="J1493"/>
  <c r="H1493"/>
  <c r="X1493"/>
  <c r="I1493"/>
  <c r="F1493"/>
  <c r="AB1500"/>
  <c r="S1500"/>
  <c r="AB1504"/>
  <c r="S1504"/>
  <c r="S1506"/>
  <c r="AB1506"/>
  <c r="F1515"/>
  <c r="R1515"/>
  <c r="I1515"/>
  <c r="H1515"/>
  <c r="F1518"/>
  <c r="X1530"/>
  <c r="J1530"/>
  <c r="I1530"/>
  <c r="R1530"/>
  <c r="H1530"/>
  <c r="F1530"/>
  <c r="AB1634"/>
  <c r="S1634"/>
  <c r="AB1395"/>
  <c r="AB1412"/>
  <c r="S1412"/>
  <c r="S1458"/>
  <c r="AB1458"/>
  <c r="F1463"/>
  <c r="R1463"/>
  <c r="H1463"/>
  <c r="AB1472"/>
  <c r="S1472"/>
  <c r="F1475"/>
  <c r="R1475"/>
  <c r="J1475"/>
  <c r="X1475"/>
  <c r="S1510"/>
  <c r="AB1510"/>
  <c r="S1522"/>
  <c r="X1549"/>
  <c r="J1549"/>
  <c r="I1549"/>
  <c r="H1549"/>
  <c r="F1549"/>
  <c r="R1549"/>
  <c r="J1756"/>
  <c r="I1756"/>
  <c r="H1756"/>
  <c r="X1756"/>
  <c r="R1756"/>
  <c r="F1756"/>
  <c r="S1353"/>
  <c r="S1369"/>
  <c r="S1385"/>
  <c r="AB1415"/>
  <c r="AB1424"/>
  <c r="S1424"/>
  <c r="AB1432"/>
  <c r="S1432"/>
  <c r="AB1440"/>
  <c r="S1440"/>
  <c r="F1443"/>
  <c r="R1443"/>
  <c r="J1443"/>
  <c r="X1443"/>
  <c r="AB1453"/>
  <c r="S1453"/>
  <c r="S1462"/>
  <c r="AB1462"/>
  <c r="X1463"/>
  <c r="S1474"/>
  <c r="AB1474"/>
  <c r="H1475"/>
  <c r="F1479"/>
  <c r="R1479"/>
  <c r="H1479"/>
  <c r="F1482"/>
  <c r="X1486"/>
  <c r="J1486"/>
  <c r="I1486"/>
  <c r="H1486"/>
  <c r="AB1488"/>
  <c r="S1488"/>
  <c r="R1497"/>
  <c r="J1497"/>
  <c r="H1497"/>
  <c r="I1497"/>
  <c r="F1499"/>
  <c r="R1499"/>
  <c r="I1499"/>
  <c r="H1499"/>
  <c r="X1514"/>
  <c r="J1514"/>
  <c r="I1514"/>
  <c r="R1514"/>
  <c r="H1514"/>
  <c r="F1519"/>
  <c r="R1519"/>
  <c r="H1519"/>
  <c r="X1519"/>
  <c r="F1543"/>
  <c r="X1543"/>
  <c r="R1543"/>
  <c r="J1543"/>
  <c r="I1543"/>
  <c r="S1341"/>
  <c r="X1349"/>
  <c r="I1349"/>
  <c r="AB1359"/>
  <c r="AB1364"/>
  <c r="X1365"/>
  <c r="I1365"/>
  <c r="AB1375"/>
  <c r="AB1380"/>
  <c r="AB1391"/>
  <c r="AB1396"/>
  <c r="X1397"/>
  <c r="I1397"/>
  <c r="I1402"/>
  <c r="J1402"/>
  <c r="H1402"/>
  <c r="X1402"/>
  <c r="AB1406"/>
  <c r="AB1408"/>
  <c r="S1408"/>
  <c r="AB1422"/>
  <c r="AB1430"/>
  <c r="AB1438"/>
  <c r="S1442"/>
  <c r="AB1442"/>
  <c r="F1447"/>
  <c r="R1447"/>
  <c r="H1447"/>
  <c r="I1463"/>
  <c r="AB1469"/>
  <c r="S1469"/>
  <c r="I1475"/>
  <c r="S1478"/>
  <c r="AB1478"/>
  <c r="S1490"/>
  <c r="I1512"/>
  <c r="H1512"/>
  <c r="F1512"/>
  <c r="X1512"/>
  <c r="R1512"/>
  <c r="J1512"/>
  <c r="AB1516"/>
  <c r="R1525"/>
  <c r="J1525"/>
  <c r="H1525"/>
  <c r="X1525"/>
  <c r="X1534"/>
  <c r="J1534"/>
  <c r="I1534"/>
  <c r="H1534"/>
  <c r="AB1536"/>
  <c r="S1553"/>
  <c r="AB1706"/>
  <c r="S1706"/>
  <c r="R1830"/>
  <c r="I1830"/>
  <c r="J1830"/>
  <c r="H1830"/>
  <c r="F1830"/>
  <c r="X1830"/>
  <c r="S1349"/>
  <c r="S1365"/>
  <c r="S1381"/>
  <c r="S1397"/>
  <c r="AB1404"/>
  <c r="S1404"/>
  <c r="S1446"/>
  <c r="AB1446"/>
  <c r="AB1457"/>
  <c r="S1457"/>
  <c r="J1463"/>
  <c r="X1482"/>
  <c r="J1482"/>
  <c r="I1482"/>
  <c r="R1482"/>
  <c r="H1482"/>
  <c r="F1487"/>
  <c r="R1487"/>
  <c r="H1487"/>
  <c r="X1487"/>
  <c r="AB1521"/>
  <c r="J1526"/>
  <c r="S1526"/>
  <c r="AB1555"/>
  <c r="S1555"/>
  <c r="AB1559"/>
  <c r="S1559"/>
  <c r="AB1563"/>
  <c r="S1563"/>
  <c r="AB1567"/>
  <c r="S1567"/>
  <c r="AB1571"/>
  <c r="S1571"/>
  <c r="AB1575"/>
  <c r="S1575"/>
  <c r="AB1579"/>
  <c r="S1579"/>
  <c r="AB1583"/>
  <c r="S1583"/>
  <c r="AB1587"/>
  <c r="S1587"/>
  <c r="AB1591"/>
  <c r="S1591"/>
  <c r="AB1595"/>
  <c r="S1595"/>
  <c r="AB1599"/>
  <c r="S1599"/>
  <c r="AB1603"/>
  <c r="S1603"/>
  <c r="AB1607"/>
  <c r="S1607"/>
  <c r="AB1611"/>
  <c r="S1611"/>
  <c r="AB1615"/>
  <c r="S1615"/>
  <c r="F1423"/>
  <c r="R1423"/>
  <c r="F1431"/>
  <c r="R1431"/>
  <c r="F1439"/>
  <c r="R1439"/>
  <c r="AB1448"/>
  <c r="J1449"/>
  <c r="H1449"/>
  <c r="H1452"/>
  <c r="F1452"/>
  <c r="X1452"/>
  <c r="J1454"/>
  <c r="I1454"/>
  <c r="AB1480"/>
  <c r="S1482"/>
  <c r="AB1482"/>
  <c r="X1490"/>
  <c r="J1490"/>
  <c r="I1490"/>
  <c r="I1504"/>
  <c r="H1504"/>
  <c r="F1504"/>
  <c r="X1504"/>
  <c r="F1507"/>
  <c r="R1507"/>
  <c r="AB1508"/>
  <c r="S1514"/>
  <c r="AB1514"/>
  <c r="X1522"/>
  <c r="J1522"/>
  <c r="I1522"/>
  <c r="AB1626"/>
  <c r="S1626"/>
  <c r="AB1698"/>
  <c r="S1698"/>
  <c r="AB2470"/>
  <c r="S2470"/>
  <c r="J1406"/>
  <c r="J1414"/>
  <c r="J1422"/>
  <c r="X1423"/>
  <c r="AB1423"/>
  <c r="J1430"/>
  <c r="X1431"/>
  <c r="AB1431"/>
  <c r="X1439"/>
  <c r="AB1439"/>
  <c r="AB1444"/>
  <c r="AB1445"/>
  <c r="H1448"/>
  <c r="F1448"/>
  <c r="X1448"/>
  <c r="J1450"/>
  <c r="I1450"/>
  <c r="F1467"/>
  <c r="R1467"/>
  <c r="AB1476"/>
  <c r="AB1477"/>
  <c r="H1480"/>
  <c r="F1480"/>
  <c r="X1480"/>
  <c r="AB1485"/>
  <c r="S1486"/>
  <c r="AB1486"/>
  <c r="X1507"/>
  <c r="F1511"/>
  <c r="R1511"/>
  <c r="AB1512"/>
  <c r="AB1517"/>
  <c r="S1518"/>
  <c r="AB1518"/>
  <c r="X1538"/>
  <c r="R1538"/>
  <c r="J1538"/>
  <c r="I1538"/>
  <c r="AB1541"/>
  <c r="AB1544"/>
  <c r="AB1556"/>
  <c r="AB1560"/>
  <c r="AB1564"/>
  <c r="AB1568"/>
  <c r="AB1572"/>
  <c r="AB1576"/>
  <c r="AB1580"/>
  <c r="AB1584"/>
  <c r="AB1588"/>
  <c r="AB1592"/>
  <c r="AB1596"/>
  <c r="AB1600"/>
  <c r="AB1604"/>
  <c r="AB1608"/>
  <c r="AB1612"/>
  <c r="AB1616"/>
  <c r="X1640"/>
  <c r="R1640"/>
  <c r="J1640"/>
  <c r="I1640"/>
  <c r="H1640"/>
  <c r="F1640"/>
  <c r="X1648"/>
  <c r="R1648"/>
  <c r="J1648"/>
  <c r="I1648"/>
  <c r="H1648"/>
  <c r="F1648"/>
  <c r="AB1666"/>
  <c r="S1666"/>
  <c r="AB1674"/>
  <c r="S1674"/>
  <c r="X1751"/>
  <c r="R1751"/>
  <c r="J1751"/>
  <c r="I1751"/>
  <c r="H1751"/>
  <c r="F1751"/>
  <c r="F1411"/>
  <c r="R1411"/>
  <c r="F1419"/>
  <c r="R1419"/>
  <c r="I1423"/>
  <c r="F1427"/>
  <c r="R1427"/>
  <c r="I1431"/>
  <c r="F1435"/>
  <c r="R1435"/>
  <c r="I1439"/>
  <c r="I1449"/>
  <c r="R1452"/>
  <c r="F1455"/>
  <c r="R1455"/>
  <c r="AB1464"/>
  <c r="J1465"/>
  <c r="H1465"/>
  <c r="H1468"/>
  <c r="F1468"/>
  <c r="X1468"/>
  <c r="J1470"/>
  <c r="I1470"/>
  <c r="I1488"/>
  <c r="H1488"/>
  <c r="F1488"/>
  <c r="X1488"/>
  <c r="F1490"/>
  <c r="F1491"/>
  <c r="R1491"/>
  <c r="AB1492"/>
  <c r="S1498"/>
  <c r="AB1498"/>
  <c r="X1506"/>
  <c r="J1506"/>
  <c r="I1506"/>
  <c r="J1507"/>
  <c r="I1520"/>
  <c r="H1520"/>
  <c r="F1520"/>
  <c r="X1520"/>
  <c r="F1522"/>
  <c r="F1523"/>
  <c r="R1523"/>
  <c r="AB1524"/>
  <c r="S1530"/>
  <c r="AB1530"/>
  <c r="AB1540"/>
  <c r="S1554"/>
  <c r="S1558"/>
  <c r="S1562"/>
  <c r="S1566"/>
  <c r="S1570"/>
  <c r="S1574"/>
  <c r="S1578"/>
  <c r="S1582"/>
  <c r="S1586"/>
  <c r="S1590"/>
  <c r="S1594"/>
  <c r="S1598"/>
  <c r="S1602"/>
  <c r="S1606"/>
  <c r="S1610"/>
  <c r="S1614"/>
  <c r="S1618"/>
  <c r="S1622"/>
  <c r="F1766"/>
  <c r="X1766"/>
  <c r="R1766"/>
  <c r="I1766"/>
  <c r="J1766"/>
  <c r="H1766"/>
  <c r="AB1403"/>
  <c r="X1406"/>
  <c r="X1411"/>
  <c r="AB1411"/>
  <c r="X1414"/>
  <c r="X1419"/>
  <c r="AB1419"/>
  <c r="X1422"/>
  <c r="J1423"/>
  <c r="X1427"/>
  <c r="AB1427"/>
  <c r="X1430"/>
  <c r="J1431"/>
  <c r="X1435"/>
  <c r="AB1435"/>
  <c r="J1439"/>
  <c r="R1448"/>
  <c r="R1449"/>
  <c r="F1451"/>
  <c r="R1451"/>
  <c r="H1454"/>
  <c r="X1455"/>
  <c r="AB1460"/>
  <c r="AB1461"/>
  <c r="J1466"/>
  <c r="I1466"/>
  <c r="I1467"/>
  <c r="R1480"/>
  <c r="X1491"/>
  <c r="I1492"/>
  <c r="H1492"/>
  <c r="F1492"/>
  <c r="X1492"/>
  <c r="F1495"/>
  <c r="R1495"/>
  <c r="AB1496"/>
  <c r="AB1501"/>
  <c r="S1502"/>
  <c r="AB1502"/>
  <c r="S1508"/>
  <c r="J1511"/>
  <c r="X1523"/>
  <c r="I1524"/>
  <c r="H1524"/>
  <c r="F1524"/>
  <c r="X1524"/>
  <c r="F1527"/>
  <c r="R1527"/>
  <c r="AB1528"/>
  <c r="AB1533"/>
  <c r="S1534"/>
  <c r="AB1534"/>
  <c r="F1538"/>
  <c r="F1539"/>
  <c r="X1539"/>
  <c r="R1539"/>
  <c r="S1544"/>
  <c r="AB1619"/>
  <c r="AB1623"/>
  <c r="AB1638"/>
  <c r="S1638"/>
  <c r="AB1655"/>
  <c r="AB1670"/>
  <c r="S1670"/>
  <c r="X1676"/>
  <c r="R1676"/>
  <c r="J1676"/>
  <c r="I1676"/>
  <c r="H1676"/>
  <c r="AB1687"/>
  <c r="AB1702"/>
  <c r="S1702"/>
  <c r="AB1719"/>
  <c r="R1741"/>
  <c r="J1741"/>
  <c r="I1741"/>
  <c r="H1741"/>
  <c r="F1741"/>
  <c r="J1768"/>
  <c r="I1768"/>
  <c r="H1768"/>
  <c r="X1768"/>
  <c r="F1768"/>
  <c r="R1773"/>
  <c r="J1773"/>
  <c r="I1773"/>
  <c r="H1773"/>
  <c r="F1773"/>
  <c r="X1773"/>
  <c r="AB1825"/>
  <c r="AB1832"/>
  <c r="AB1869"/>
  <c r="S1869"/>
  <c r="AB1545"/>
  <c r="R1546"/>
  <c r="S1551"/>
  <c r="F1557"/>
  <c r="F1561"/>
  <c r="F1565"/>
  <c r="F1569"/>
  <c r="F1573"/>
  <c r="F1581"/>
  <c r="F1585"/>
  <c r="F1589"/>
  <c r="F1593"/>
  <c r="F1597"/>
  <c r="F1601"/>
  <c r="F1605"/>
  <c r="F1613"/>
  <c r="F1617"/>
  <c r="F1621"/>
  <c r="S1627"/>
  <c r="AB1631"/>
  <c r="F1636"/>
  <c r="AB1646"/>
  <c r="S1646"/>
  <c r="J1652"/>
  <c r="AB1663"/>
  <c r="AB1678"/>
  <c r="S1678"/>
  <c r="AB1695"/>
  <c r="AB1710"/>
  <c r="S1710"/>
  <c r="AB1727"/>
  <c r="AB1550"/>
  <c r="H1553"/>
  <c r="R1628"/>
  <c r="J1628"/>
  <c r="I1628"/>
  <c r="H1628"/>
  <c r="AB1650"/>
  <c r="S1650"/>
  <c r="X1656"/>
  <c r="R1656"/>
  <c r="J1656"/>
  <c r="I1656"/>
  <c r="H1656"/>
  <c r="AB1682"/>
  <c r="S1682"/>
  <c r="F1704"/>
  <c r="AB1714"/>
  <c r="S1714"/>
  <c r="X1720"/>
  <c r="R1720"/>
  <c r="J1720"/>
  <c r="I1720"/>
  <c r="H1720"/>
  <c r="R1749"/>
  <c r="I1749"/>
  <c r="X1749"/>
  <c r="J1749"/>
  <c r="AB1835"/>
  <c r="S1547"/>
  <c r="I1553"/>
  <c r="H1557"/>
  <c r="H1561"/>
  <c r="H1565"/>
  <c r="H1569"/>
  <c r="H1573"/>
  <c r="H1581"/>
  <c r="H1585"/>
  <c r="H1589"/>
  <c r="H1597"/>
  <c r="H1601"/>
  <c r="H1605"/>
  <c r="H1609"/>
  <c r="H1613"/>
  <c r="H1617"/>
  <c r="H1621"/>
  <c r="AB1654"/>
  <c r="S1654"/>
  <c r="F1676"/>
  <c r="AB1686"/>
  <c r="S1686"/>
  <c r="X1692"/>
  <c r="R1692"/>
  <c r="J1692"/>
  <c r="I1692"/>
  <c r="H1692"/>
  <c r="AB1718"/>
  <c r="S1718"/>
  <c r="F1749"/>
  <c r="X1808"/>
  <c r="R1808"/>
  <c r="J1808"/>
  <c r="I1808"/>
  <c r="H1808"/>
  <c r="F1808"/>
  <c r="AB1858"/>
  <c r="AB1546"/>
  <c r="I1551"/>
  <c r="H1551"/>
  <c r="F1551"/>
  <c r="AB1552"/>
  <c r="S1619"/>
  <c r="S1623"/>
  <c r="X1632"/>
  <c r="R1632"/>
  <c r="J1632"/>
  <c r="I1632"/>
  <c r="H1632"/>
  <c r="AB1643"/>
  <c r="AB1658"/>
  <c r="S1658"/>
  <c r="X1664"/>
  <c r="AB1675"/>
  <c r="AB1690"/>
  <c r="S1690"/>
  <c r="AB1707"/>
  <c r="AB1722"/>
  <c r="S1722"/>
  <c r="X1728"/>
  <c r="R1728"/>
  <c r="J1728"/>
  <c r="I1728"/>
  <c r="H1728"/>
  <c r="X1741"/>
  <c r="S1744"/>
  <c r="AB1744"/>
  <c r="H1749"/>
  <c r="AB1910"/>
  <c r="S1910"/>
  <c r="AB1547"/>
  <c r="X1553"/>
  <c r="J1553"/>
  <c r="X1557"/>
  <c r="R1557"/>
  <c r="J1557"/>
  <c r="X1561"/>
  <c r="R1561"/>
  <c r="J1561"/>
  <c r="X1565"/>
  <c r="R1565"/>
  <c r="J1565"/>
  <c r="X1569"/>
  <c r="R1569"/>
  <c r="J1569"/>
  <c r="X1573"/>
  <c r="R1573"/>
  <c r="J1573"/>
  <c r="R1577"/>
  <c r="X1581"/>
  <c r="R1581"/>
  <c r="J1581"/>
  <c r="X1585"/>
  <c r="R1585"/>
  <c r="J1585"/>
  <c r="X1589"/>
  <c r="R1589"/>
  <c r="J1589"/>
  <c r="X1597"/>
  <c r="R1597"/>
  <c r="J1597"/>
  <c r="X1601"/>
  <c r="R1601"/>
  <c r="J1601"/>
  <c r="X1605"/>
  <c r="R1605"/>
  <c r="J1605"/>
  <c r="X1613"/>
  <c r="R1613"/>
  <c r="J1613"/>
  <c r="X1617"/>
  <c r="R1617"/>
  <c r="J1617"/>
  <c r="X1621"/>
  <c r="R1621"/>
  <c r="J1621"/>
  <c r="AB1627"/>
  <c r="AB1630"/>
  <c r="S1630"/>
  <c r="X1636"/>
  <c r="R1636"/>
  <c r="J1636"/>
  <c r="I1636"/>
  <c r="H1636"/>
  <c r="AB1647"/>
  <c r="AB1662"/>
  <c r="S1662"/>
  <c r="AB1679"/>
  <c r="AB1694"/>
  <c r="S1694"/>
  <c r="AB1726"/>
  <c r="S1726"/>
  <c r="R1757"/>
  <c r="J1757"/>
  <c r="I1757"/>
  <c r="H1757"/>
  <c r="F1757"/>
  <c r="X1757"/>
  <c r="R1769"/>
  <c r="J1769"/>
  <c r="I1769"/>
  <c r="H1769"/>
  <c r="F1769"/>
  <c r="X1769"/>
  <c r="R1891"/>
  <c r="H1891"/>
  <c r="J1891"/>
  <c r="I1891"/>
  <c r="F1891"/>
  <c r="X1891"/>
  <c r="X1704"/>
  <c r="R1704"/>
  <c r="J1704"/>
  <c r="I1704"/>
  <c r="H1704"/>
  <c r="AB1715"/>
  <c r="AB1730"/>
  <c r="S1730"/>
  <c r="S1873"/>
  <c r="AB1873"/>
  <c r="AB1878"/>
  <c r="S1878"/>
  <c r="J1625"/>
  <c r="J1629"/>
  <c r="J1637"/>
  <c r="J1649"/>
  <c r="J1661"/>
  <c r="J1677"/>
  <c r="J1681"/>
  <c r="J1685"/>
  <c r="J1689"/>
  <c r="J1701"/>
  <c r="J1705"/>
  <c r="J1709"/>
  <c r="J1713"/>
  <c r="J1717"/>
  <c r="J1721"/>
  <c r="J1729"/>
  <c r="H1732"/>
  <c r="AB1734"/>
  <c r="AB1736"/>
  <c r="AB1751"/>
  <c r="I1752"/>
  <c r="X1752"/>
  <c r="AB1764"/>
  <c r="X1765"/>
  <c r="F1778"/>
  <c r="X1778"/>
  <c r="R1778"/>
  <c r="J1778"/>
  <c r="I1778"/>
  <c r="F1782"/>
  <c r="X1782"/>
  <c r="R1782"/>
  <c r="J1782"/>
  <c r="I1782"/>
  <c r="F1790"/>
  <c r="X1790"/>
  <c r="R1790"/>
  <c r="J1790"/>
  <c r="I1790"/>
  <c r="F1794"/>
  <c r="X1794"/>
  <c r="R1794"/>
  <c r="J1794"/>
  <c r="I1794"/>
  <c r="F1798"/>
  <c r="X1798"/>
  <c r="R1798"/>
  <c r="J1798"/>
  <c r="I1798"/>
  <c r="F1802"/>
  <c r="X1802"/>
  <c r="R1802"/>
  <c r="J1802"/>
  <c r="I1802"/>
  <c r="F1806"/>
  <c r="X1806"/>
  <c r="R1806"/>
  <c r="J1806"/>
  <c r="I1806"/>
  <c r="AB1846"/>
  <c r="AB1850"/>
  <c r="AB1862"/>
  <c r="R1875"/>
  <c r="H1875"/>
  <c r="J1875"/>
  <c r="I1875"/>
  <c r="F1875"/>
  <c r="X1875"/>
  <c r="AB1931"/>
  <c r="AB2041"/>
  <c r="S2041"/>
  <c r="X2113"/>
  <c r="R2113"/>
  <c r="J2113"/>
  <c r="H2113"/>
  <c r="F2113"/>
  <c r="I2113"/>
  <c r="R1625"/>
  <c r="R1629"/>
  <c r="R1637"/>
  <c r="R1645"/>
  <c r="R1649"/>
  <c r="R1661"/>
  <c r="R1677"/>
  <c r="R1681"/>
  <c r="R1685"/>
  <c r="R1689"/>
  <c r="R1701"/>
  <c r="R1705"/>
  <c r="R1709"/>
  <c r="R1717"/>
  <c r="R1721"/>
  <c r="R1729"/>
  <c r="J1732"/>
  <c r="S1735"/>
  <c r="I1748"/>
  <c r="X1748"/>
  <c r="AB1752"/>
  <c r="AB1756"/>
  <c r="F1758"/>
  <c r="X1758"/>
  <c r="R1758"/>
  <c r="I1758"/>
  <c r="AB1759"/>
  <c r="F1765"/>
  <c r="J1774"/>
  <c r="R1813"/>
  <c r="J1813"/>
  <c r="I1813"/>
  <c r="H1813"/>
  <c r="AB1815"/>
  <c r="AB1818"/>
  <c r="X1827"/>
  <c r="R1827"/>
  <c r="J1827"/>
  <c r="I1827"/>
  <c r="H1827"/>
  <c r="X1828"/>
  <c r="J1828"/>
  <c r="I1828"/>
  <c r="H1828"/>
  <c r="F1828"/>
  <c r="X1871"/>
  <c r="R1871"/>
  <c r="J1871"/>
  <c r="I1871"/>
  <c r="H1871"/>
  <c r="F1871"/>
  <c r="R1899"/>
  <c r="H1899"/>
  <c r="J1899"/>
  <c r="I1899"/>
  <c r="F1899"/>
  <c r="X1899"/>
  <c r="AB1902"/>
  <c r="S1902"/>
  <c r="S1953"/>
  <c r="AB1953"/>
  <c r="X2027"/>
  <c r="R2027"/>
  <c r="J2027"/>
  <c r="I2027"/>
  <c r="H2027"/>
  <c r="F2027"/>
  <c r="S1557"/>
  <c r="S1561"/>
  <c r="S1565"/>
  <c r="S1569"/>
  <c r="S1573"/>
  <c r="S1577"/>
  <c r="S1581"/>
  <c r="S1585"/>
  <c r="S1589"/>
  <c r="S1593"/>
  <c r="S1597"/>
  <c r="S1601"/>
  <c r="S1605"/>
  <c r="S1609"/>
  <c r="S1613"/>
  <c r="S1617"/>
  <c r="S1621"/>
  <c r="S1625"/>
  <c r="S1629"/>
  <c r="S1633"/>
  <c r="S1637"/>
  <c r="S1641"/>
  <c r="S1645"/>
  <c r="S1649"/>
  <c r="S1653"/>
  <c r="S1657"/>
  <c r="S1661"/>
  <c r="S1665"/>
  <c r="S1669"/>
  <c r="S1673"/>
  <c r="S1677"/>
  <c r="S1681"/>
  <c r="S1685"/>
  <c r="S1689"/>
  <c r="S1693"/>
  <c r="S1697"/>
  <c r="S1701"/>
  <c r="S1705"/>
  <c r="S1709"/>
  <c r="S1713"/>
  <c r="S1717"/>
  <c r="S1721"/>
  <c r="S1725"/>
  <c r="S1729"/>
  <c r="R1732"/>
  <c r="AB1742"/>
  <c r="AB1748"/>
  <c r="R1753"/>
  <c r="I1753"/>
  <c r="F1764"/>
  <c r="X1777"/>
  <c r="H1778"/>
  <c r="X1781"/>
  <c r="H1782"/>
  <c r="X1785"/>
  <c r="X1789"/>
  <c r="H1790"/>
  <c r="X1793"/>
  <c r="H1794"/>
  <c r="X1797"/>
  <c r="H1798"/>
  <c r="H1802"/>
  <c r="X1805"/>
  <c r="H1806"/>
  <c r="F1827"/>
  <c r="R1828"/>
  <c r="AB1830"/>
  <c r="AB1886"/>
  <c r="S1886"/>
  <c r="S1738"/>
  <c r="S1746"/>
  <c r="F1752"/>
  <c r="H1758"/>
  <c r="AB1763"/>
  <c r="AB1768"/>
  <c r="S1820"/>
  <c r="X1823"/>
  <c r="R1823"/>
  <c r="J1823"/>
  <c r="I1823"/>
  <c r="H1823"/>
  <c r="F1823"/>
  <c r="R1883"/>
  <c r="H1883"/>
  <c r="J1883"/>
  <c r="I1883"/>
  <c r="F1883"/>
  <c r="X1883"/>
  <c r="AB2002"/>
  <c r="AB1749"/>
  <c r="F1762"/>
  <c r="X1762"/>
  <c r="R1762"/>
  <c r="I1762"/>
  <c r="R1765"/>
  <c r="J1765"/>
  <c r="I1765"/>
  <c r="AB1776"/>
  <c r="AB1780"/>
  <c r="AB1784"/>
  <c r="AB1788"/>
  <c r="AB1792"/>
  <c r="AB1796"/>
  <c r="AB1800"/>
  <c r="AB1804"/>
  <c r="AB1808"/>
  <c r="R1818"/>
  <c r="I1818"/>
  <c r="J1818"/>
  <c r="H1818"/>
  <c r="F1818"/>
  <c r="X1818"/>
  <c r="S1844"/>
  <c r="AB1844"/>
  <c r="S1848"/>
  <c r="AB1848"/>
  <c r="S1852"/>
  <c r="AB1852"/>
  <c r="R1911"/>
  <c r="J1911"/>
  <c r="H1911"/>
  <c r="I1911"/>
  <c r="F1911"/>
  <c r="X1911"/>
  <c r="R1943"/>
  <c r="J1943"/>
  <c r="I1943"/>
  <c r="H1943"/>
  <c r="F1943"/>
  <c r="X1943"/>
  <c r="S1734"/>
  <c r="S1736"/>
  <c r="AB1755"/>
  <c r="AB1760"/>
  <c r="J1764"/>
  <c r="I1764"/>
  <c r="H1764"/>
  <c r="X1764"/>
  <c r="AB1772"/>
  <c r="R1777"/>
  <c r="J1777"/>
  <c r="I1777"/>
  <c r="H1777"/>
  <c r="R1781"/>
  <c r="J1781"/>
  <c r="I1781"/>
  <c r="H1781"/>
  <c r="R1785"/>
  <c r="J1785"/>
  <c r="I1785"/>
  <c r="H1785"/>
  <c r="R1789"/>
  <c r="J1789"/>
  <c r="I1789"/>
  <c r="H1789"/>
  <c r="R1793"/>
  <c r="J1793"/>
  <c r="I1793"/>
  <c r="H1793"/>
  <c r="R1797"/>
  <c r="J1797"/>
  <c r="I1797"/>
  <c r="H1797"/>
  <c r="R1801"/>
  <c r="J1801"/>
  <c r="R1805"/>
  <c r="J1805"/>
  <c r="I1805"/>
  <c r="H1805"/>
  <c r="AB1810"/>
  <c r="X1815"/>
  <c r="R1815"/>
  <c r="J1815"/>
  <c r="I1815"/>
  <c r="H1815"/>
  <c r="X1820"/>
  <c r="R1820"/>
  <c r="J1820"/>
  <c r="I1820"/>
  <c r="H1820"/>
  <c r="F1820"/>
  <c r="AB1839"/>
  <c r="AB1845"/>
  <c r="S1845"/>
  <c r="AB1849"/>
  <c r="S1849"/>
  <c r="AB1894"/>
  <c r="S1894"/>
  <c r="S1812"/>
  <c r="S1816"/>
  <c r="J1824"/>
  <c r="R1836"/>
  <c r="X1863"/>
  <c r="R1863"/>
  <c r="J1863"/>
  <c r="I1863"/>
  <c r="H1863"/>
  <c r="AB1865"/>
  <c r="S1865"/>
  <c r="R1907"/>
  <c r="H1907"/>
  <c r="J1907"/>
  <c r="I1907"/>
  <c r="F1907"/>
  <c r="X1907"/>
  <c r="R1923"/>
  <c r="J1923"/>
  <c r="H1923"/>
  <c r="I1923"/>
  <c r="F1923"/>
  <c r="X1923"/>
  <c r="AB1957"/>
  <c r="S1957"/>
  <c r="X2007"/>
  <c r="R2007"/>
  <c r="J2007"/>
  <c r="I2007"/>
  <c r="H2007"/>
  <c r="F2007"/>
  <c r="S2138"/>
  <c r="AB2138"/>
  <c r="AB1828"/>
  <c r="S1840"/>
  <c r="AB1840"/>
  <c r="R1842"/>
  <c r="AB1857"/>
  <c r="S1857"/>
  <c r="AB1861"/>
  <c r="S1861"/>
  <c r="AB1922"/>
  <c r="S1922"/>
  <c r="AB1950"/>
  <c r="S1950"/>
  <c r="AB2009"/>
  <c r="S2009"/>
  <c r="R2104"/>
  <c r="J2104"/>
  <c r="I2104"/>
  <c r="H2104"/>
  <c r="F2104"/>
  <c r="X2104"/>
  <c r="F2138"/>
  <c r="X2138"/>
  <c r="R2138"/>
  <c r="J2138"/>
  <c r="I2138"/>
  <c r="H2138"/>
  <c r="S1809"/>
  <c r="AB1816"/>
  <c r="S1817"/>
  <c r="AB1821"/>
  <c r="S1824"/>
  <c r="S1836"/>
  <c r="AB1836"/>
  <c r="AB1841"/>
  <c r="X1944"/>
  <c r="R1944"/>
  <c r="J1944"/>
  <c r="I1944"/>
  <c r="H1944"/>
  <c r="F1944"/>
  <c r="X1995"/>
  <c r="R1995"/>
  <c r="J1995"/>
  <c r="I1995"/>
  <c r="H1995"/>
  <c r="F1995"/>
  <c r="AB2021"/>
  <c r="S2021"/>
  <c r="R2084"/>
  <c r="J2084"/>
  <c r="I2084"/>
  <c r="H2084"/>
  <c r="F2084"/>
  <c r="X2084"/>
  <c r="F1816"/>
  <c r="AB1826"/>
  <c r="X1836"/>
  <c r="X1843"/>
  <c r="R1843"/>
  <c r="J1843"/>
  <c r="X1847"/>
  <c r="R1847"/>
  <c r="J1847"/>
  <c r="H1847"/>
  <c r="X1851"/>
  <c r="R1851"/>
  <c r="J1851"/>
  <c r="H1851"/>
  <c r="AB1854"/>
  <c r="S1856"/>
  <c r="AB1918"/>
  <c r="S1918"/>
  <c r="X1975"/>
  <c r="R1975"/>
  <c r="J1975"/>
  <c r="I1975"/>
  <c r="H1975"/>
  <c r="F1975"/>
  <c r="AB2034"/>
  <c r="AB2083"/>
  <c r="S2083"/>
  <c r="S1813"/>
  <c r="H1816"/>
  <c r="AB1824"/>
  <c r="F1836"/>
  <c r="R1838"/>
  <c r="I1838"/>
  <c r="H1838"/>
  <c r="AB1853"/>
  <c r="S1853"/>
  <c r="AB1870"/>
  <c r="R1879"/>
  <c r="H1879"/>
  <c r="F1879"/>
  <c r="X1879"/>
  <c r="J1879"/>
  <c r="R1887"/>
  <c r="H1887"/>
  <c r="F1887"/>
  <c r="X1887"/>
  <c r="J1887"/>
  <c r="R1895"/>
  <c r="H1895"/>
  <c r="F1895"/>
  <c r="X1895"/>
  <c r="J1895"/>
  <c r="AB1907"/>
  <c r="R1915"/>
  <c r="J1915"/>
  <c r="H1915"/>
  <c r="I1915"/>
  <c r="F1915"/>
  <c r="X1915"/>
  <c r="X1924"/>
  <c r="R1924"/>
  <c r="J1924"/>
  <c r="H1924"/>
  <c r="F1924"/>
  <c r="AB1930"/>
  <c r="S1930"/>
  <c r="AB1977"/>
  <c r="S1977"/>
  <c r="I2051"/>
  <c r="H2051"/>
  <c r="R2051"/>
  <c r="J2051"/>
  <c r="F2051"/>
  <c r="X2051"/>
  <c r="I2059"/>
  <c r="H2059"/>
  <c r="R2059"/>
  <c r="J2059"/>
  <c r="F2059"/>
  <c r="X2059"/>
  <c r="I2067"/>
  <c r="H2067"/>
  <c r="R2067"/>
  <c r="J2067"/>
  <c r="F2067"/>
  <c r="X2067"/>
  <c r="I1816"/>
  <c r="F1824"/>
  <c r="H1836"/>
  <c r="X1838"/>
  <c r="I1840"/>
  <c r="F1843"/>
  <c r="AB1866"/>
  <c r="R1903"/>
  <c r="H1903"/>
  <c r="F1903"/>
  <c r="X1903"/>
  <c r="J1903"/>
  <c r="AB1914"/>
  <c r="S1914"/>
  <c r="S1941"/>
  <c r="X1963"/>
  <c r="R1963"/>
  <c r="J1963"/>
  <c r="I1963"/>
  <c r="H1963"/>
  <c r="F1963"/>
  <c r="AB1989"/>
  <c r="S1989"/>
  <c r="X2039"/>
  <c r="R2039"/>
  <c r="J2039"/>
  <c r="I2039"/>
  <c r="H2039"/>
  <c r="F2039"/>
  <c r="X2097"/>
  <c r="R2097"/>
  <c r="J2097"/>
  <c r="H2097"/>
  <c r="F2097"/>
  <c r="F2166"/>
  <c r="X2166"/>
  <c r="R2166"/>
  <c r="J2166"/>
  <c r="I2166"/>
  <c r="H2166"/>
  <c r="S1876"/>
  <c r="I1878"/>
  <c r="F1878"/>
  <c r="X1878"/>
  <c r="S1884"/>
  <c r="I1886"/>
  <c r="F1886"/>
  <c r="X1886"/>
  <c r="S1892"/>
  <c r="I1894"/>
  <c r="F1894"/>
  <c r="X1894"/>
  <c r="S1900"/>
  <c r="I1902"/>
  <c r="F1902"/>
  <c r="X1902"/>
  <c r="X1908"/>
  <c r="J1908"/>
  <c r="X1912"/>
  <c r="J1912"/>
  <c r="X1916"/>
  <c r="J1916"/>
  <c r="X1920"/>
  <c r="J1920"/>
  <c r="S1933"/>
  <c r="R1935"/>
  <c r="J1935"/>
  <c r="I1935"/>
  <c r="H1935"/>
  <c r="AB1942"/>
  <c r="AB1965"/>
  <c r="S1965"/>
  <c r="AB1978"/>
  <c r="X1983"/>
  <c r="R1983"/>
  <c r="J1983"/>
  <c r="I1983"/>
  <c r="H1983"/>
  <c r="AB1997"/>
  <c r="S1997"/>
  <c r="AB2010"/>
  <c r="X2015"/>
  <c r="R2015"/>
  <c r="J2015"/>
  <c r="I2015"/>
  <c r="H2015"/>
  <c r="AB2029"/>
  <c r="S2029"/>
  <c r="AB2042"/>
  <c r="X2047"/>
  <c r="R2047"/>
  <c r="J2047"/>
  <c r="I2047"/>
  <c r="H2047"/>
  <c r="I2075"/>
  <c r="H2075"/>
  <c r="R2075"/>
  <c r="J2075"/>
  <c r="F2075"/>
  <c r="X1884"/>
  <c r="J1884"/>
  <c r="X1892"/>
  <c r="J1892"/>
  <c r="J1900"/>
  <c r="S1908"/>
  <c r="S1912"/>
  <c r="S1916"/>
  <c r="S1920"/>
  <c r="S1924"/>
  <c r="AB1924"/>
  <c r="S1945"/>
  <c r="X1948"/>
  <c r="R1948"/>
  <c r="J1948"/>
  <c r="X1971"/>
  <c r="R1971"/>
  <c r="J1971"/>
  <c r="I1971"/>
  <c r="H1971"/>
  <c r="AB1985"/>
  <c r="S1985"/>
  <c r="X2003"/>
  <c r="R2003"/>
  <c r="J2003"/>
  <c r="I2003"/>
  <c r="H2003"/>
  <c r="AB2017"/>
  <c r="S2017"/>
  <c r="J2035"/>
  <c r="S2049"/>
  <c r="AB2049"/>
  <c r="I2083"/>
  <c r="H2083"/>
  <c r="R2083"/>
  <c r="J2083"/>
  <c r="F2083"/>
  <c r="X2083"/>
  <c r="X2101"/>
  <c r="R2101"/>
  <c r="J2101"/>
  <c r="H2101"/>
  <c r="F2101"/>
  <c r="R2108"/>
  <c r="J2108"/>
  <c r="I2108"/>
  <c r="H2108"/>
  <c r="F2108"/>
  <c r="X2108"/>
  <c r="R2156"/>
  <c r="J2156"/>
  <c r="I2156"/>
  <c r="H2156"/>
  <c r="F2156"/>
  <c r="X2156"/>
  <c r="J2247"/>
  <c r="I2247"/>
  <c r="H2247"/>
  <c r="X2247"/>
  <c r="R2247"/>
  <c r="F2247"/>
  <c r="J2251"/>
  <c r="I2251"/>
  <c r="H2251"/>
  <c r="X2251"/>
  <c r="R2251"/>
  <c r="F2251"/>
  <c r="S1860"/>
  <c r="S1864"/>
  <c r="S1868"/>
  <c r="S1872"/>
  <c r="F1873"/>
  <c r="X1881"/>
  <c r="AB1881"/>
  <c r="X1889"/>
  <c r="AB1889"/>
  <c r="X1897"/>
  <c r="AB1897"/>
  <c r="X1905"/>
  <c r="AB1905"/>
  <c r="AB1908"/>
  <c r="AB1912"/>
  <c r="AB1916"/>
  <c r="AB1920"/>
  <c r="S1925"/>
  <c r="R1927"/>
  <c r="J1927"/>
  <c r="I1927"/>
  <c r="H1927"/>
  <c r="X1928"/>
  <c r="R1928"/>
  <c r="J1928"/>
  <c r="AB1945"/>
  <c r="X1959"/>
  <c r="AB1973"/>
  <c r="S1973"/>
  <c r="X1991"/>
  <c r="R1991"/>
  <c r="J1991"/>
  <c r="I1991"/>
  <c r="H1991"/>
  <c r="AB2005"/>
  <c r="S2005"/>
  <c r="X2023"/>
  <c r="R2023"/>
  <c r="J2023"/>
  <c r="I2023"/>
  <c r="H2023"/>
  <c r="AB2037"/>
  <c r="S2037"/>
  <c r="I2079"/>
  <c r="H2079"/>
  <c r="R2079"/>
  <c r="J2079"/>
  <c r="F2079"/>
  <c r="X2079"/>
  <c r="X2149"/>
  <c r="R2149"/>
  <c r="J2149"/>
  <c r="I2149"/>
  <c r="H2149"/>
  <c r="F2149"/>
  <c r="AB1876"/>
  <c r="H1878"/>
  <c r="F1881"/>
  <c r="F1884"/>
  <c r="AB1884"/>
  <c r="H1886"/>
  <c r="F1889"/>
  <c r="F1892"/>
  <c r="AB1892"/>
  <c r="H1894"/>
  <c r="F1897"/>
  <c r="AB1900"/>
  <c r="H1902"/>
  <c r="F1905"/>
  <c r="F1908"/>
  <c r="F1912"/>
  <c r="F1916"/>
  <c r="F1920"/>
  <c r="AB1925"/>
  <c r="AB1927"/>
  <c r="X1935"/>
  <c r="S1937"/>
  <c r="R1939"/>
  <c r="J1939"/>
  <c r="I1939"/>
  <c r="H1939"/>
  <c r="AB1946"/>
  <c r="AB1961"/>
  <c r="S1961"/>
  <c r="AB1974"/>
  <c r="X1979"/>
  <c r="R1979"/>
  <c r="J1979"/>
  <c r="I1979"/>
  <c r="H1979"/>
  <c r="AB1993"/>
  <c r="S1993"/>
  <c r="AB2006"/>
  <c r="X2011"/>
  <c r="R2011"/>
  <c r="AB2025"/>
  <c r="S2025"/>
  <c r="AB2038"/>
  <c r="X2089"/>
  <c r="R2089"/>
  <c r="I2089"/>
  <c r="H2089"/>
  <c r="F2089"/>
  <c r="R2096"/>
  <c r="J2096"/>
  <c r="I2096"/>
  <c r="H2096"/>
  <c r="F2096"/>
  <c r="X2096"/>
  <c r="X2105"/>
  <c r="R2105"/>
  <c r="J2105"/>
  <c r="H2105"/>
  <c r="F2105"/>
  <c r="R2112"/>
  <c r="J2112"/>
  <c r="I2112"/>
  <c r="H2112"/>
  <c r="F2112"/>
  <c r="X2112"/>
  <c r="AB2148"/>
  <c r="H1873"/>
  <c r="I1874"/>
  <c r="F1874"/>
  <c r="J1878"/>
  <c r="H1881"/>
  <c r="I1882"/>
  <c r="F1882"/>
  <c r="J1886"/>
  <c r="H1889"/>
  <c r="I1890"/>
  <c r="F1890"/>
  <c r="J1894"/>
  <c r="H1897"/>
  <c r="I1898"/>
  <c r="F1898"/>
  <c r="J1902"/>
  <c r="H1905"/>
  <c r="I1906"/>
  <c r="F1906"/>
  <c r="F1935"/>
  <c r="S1949"/>
  <c r="H1967"/>
  <c r="AB1981"/>
  <c r="S1981"/>
  <c r="F1983"/>
  <c r="X1999"/>
  <c r="R1999"/>
  <c r="J1999"/>
  <c r="I1999"/>
  <c r="H1999"/>
  <c r="AB2013"/>
  <c r="S2013"/>
  <c r="F2015"/>
  <c r="X2031"/>
  <c r="R2031"/>
  <c r="J2031"/>
  <c r="I2031"/>
  <c r="H2031"/>
  <c r="AB2045"/>
  <c r="S2045"/>
  <c r="F2047"/>
  <c r="R2056"/>
  <c r="J2056"/>
  <c r="I2056"/>
  <c r="H2056"/>
  <c r="R2064"/>
  <c r="J2064"/>
  <c r="I2064"/>
  <c r="H2064"/>
  <c r="AB2115"/>
  <c r="S2115"/>
  <c r="AB2118"/>
  <c r="S2118"/>
  <c r="AB2175"/>
  <c r="S2175"/>
  <c r="R2224"/>
  <c r="J2224"/>
  <c r="F2224"/>
  <c r="X2224"/>
  <c r="I2224"/>
  <c r="H2224"/>
  <c r="X1874"/>
  <c r="AB1874"/>
  <c r="R1878"/>
  <c r="X1882"/>
  <c r="AB1882"/>
  <c r="H1884"/>
  <c r="X1885"/>
  <c r="R1886"/>
  <c r="X1890"/>
  <c r="AB1890"/>
  <c r="H1892"/>
  <c r="R1894"/>
  <c r="X1898"/>
  <c r="R1902"/>
  <c r="X1906"/>
  <c r="H1908"/>
  <c r="AB1909"/>
  <c r="H1912"/>
  <c r="AB1913"/>
  <c r="H1916"/>
  <c r="AB1917"/>
  <c r="H1920"/>
  <c r="AB1921"/>
  <c r="X1927"/>
  <c r="S1929"/>
  <c r="X1932"/>
  <c r="R1932"/>
  <c r="J1932"/>
  <c r="AB1938"/>
  <c r="S1942"/>
  <c r="F1948"/>
  <c r="AB1949"/>
  <c r="AB1951"/>
  <c r="AB1969"/>
  <c r="S1969"/>
  <c r="F1971"/>
  <c r="AB1982"/>
  <c r="X1987"/>
  <c r="R1987"/>
  <c r="J1987"/>
  <c r="I1987"/>
  <c r="H1987"/>
  <c r="AB2001"/>
  <c r="S2001"/>
  <c r="F2003"/>
  <c r="AB2014"/>
  <c r="X2019"/>
  <c r="R2019"/>
  <c r="J2019"/>
  <c r="I2019"/>
  <c r="H2019"/>
  <c r="AB2033"/>
  <c r="S2033"/>
  <c r="F2035"/>
  <c r="AB2046"/>
  <c r="S2054"/>
  <c r="X2056"/>
  <c r="S2062"/>
  <c r="X2064"/>
  <c r="R2072"/>
  <c r="J2072"/>
  <c r="I2072"/>
  <c r="H2072"/>
  <c r="AB2082"/>
  <c r="S2082"/>
  <c r="X2093"/>
  <c r="R2093"/>
  <c r="J2093"/>
  <c r="H2093"/>
  <c r="F2093"/>
  <c r="X2109"/>
  <c r="R2109"/>
  <c r="J2109"/>
  <c r="H2109"/>
  <c r="F2109"/>
  <c r="S2142"/>
  <c r="AB2142"/>
  <c r="J1956"/>
  <c r="J1960"/>
  <c r="J1964"/>
  <c r="J1968"/>
  <c r="J1972"/>
  <c r="J1976"/>
  <c r="J1980"/>
  <c r="J1984"/>
  <c r="J1988"/>
  <c r="J1992"/>
  <c r="J1996"/>
  <c r="J2000"/>
  <c r="J2004"/>
  <c r="J2008"/>
  <c r="J2012"/>
  <c r="J2020"/>
  <c r="J2024"/>
  <c r="J2028"/>
  <c r="J2032"/>
  <c r="J2036"/>
  <c r="J2040"/>
  <c r="J2048"/>
  <c r="H2053"/>
  <c r="S2055"/>
  <c r="S2057"/>
  <c r="H2061"/>
  <c r="S2063"/>
  <c r="S2065"/>
  <c r="S2071"/>
  <c r="S2073"/>
  <c r="AB2079"/>
  <c r="J2087"/>
  <c r="R2121"/>
  <c r="J2121"/>
  <c r="I2121"/>
  <c r="H2121"/>
  <c r="F2121"/>
  <c r="X2121"/>
  <c r="R2152"/>
  <c r="J2152"/>
  <c r="I2152"/>
  <c r="H2152"/>
  <c r="F2152"/>
  <c r="X2152"/>
  <c r="AB2182"/>
  <c r="S2182"/>
  <c r="J2212"/>
  <c r="R2212"/>
  <c r="I2212"/>
  <c r="H2212"/>
  <c r="F2212"/>
  <c r="X2212"/>
  <c r="J2220"/>
  <c r="R2220"/>
  <c r="I2220"/>
  <c r="H2220"/>
  <c r="F2220"/>
  <c r="X2220"/>
  <c r="R1956"/>
  <c r="R1960"/>
  <c r="R1964"/>
  <c r="R1968"/>
  <c r="R1972"/>
  <c r="R1976"/>
  <c r="R1980"/>
  <c r="R1984"/>
  <c r="R1988"/>
  <c r="R1992"/>
  <c r="R1996"/>
  <c r="R2000"/>
  <c r="R2004"/>
  <c r="R2008"/>
  <c r="R2020"/>
  <c r="R2024"/>
  <c r="R2028"/>
  <c r="R2032"/>
  <c r="R2036"/>
  <c r="R2040"/>
  <c r="R2048"/>
  <c r="I2053"/>
  <c r="I2061"/>
  <c r="R2080"/>
  <c r="J2080"/>
  <c r="I2080"/>
  <c r="X2085"/>
  <c r="R2085"/>
  <c r="F2134"/>
  <c r="X2134"/>
  <c r="R2134"/>
  <c r="J2134"/>
  <c r="I2134"/>
  <c r="H2182"/>
  <c r="F2182"/>
  <c r="X2182"/>
  <c r="R2182"/>
  <c r="J2182"/>
  <c r="I2182"/>
  <c r="S2295"/>
  <c r="AB2295"/>
  <c r="AB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J2061"/>
  <c r="S2086"/>
  <c r="S2087"/>
  <c r="S2090"/>
  <c r="S2094"/>
  <c r="S2098"/>
  <c r="S2102"/>
  <c r="S2106"/>
  <c r="S2110"/>
  <c r="AB2114"/>
  <c r="S2114"/>
  <c r="AB2143"/>
  <c r="S2143"/>
  <c r="S2291"/>
  <c r="AB2291"/>
  <c r="X1956"/>
  <c r="X1960"/>
  <c r="X1964"/>
  <c r="X1968"/>
  <c r="X1972"/>
  <c r="X1976"/>
  <c r="X1980"/>
  <c r="X1984"/>
  <c r="X1988"/>
  <c r="X1992"/>
  <c r="X1996"/>
  <c r="X2000"/>
  <c r="X2004"/>
  <c r="X2008"/>
  <c r="X2020"/>
  <c r="X2024"/>
  <c r="X2028"/>
  <c r="X2032"/>
  <c r="X2036"/>
  <c r="X2040"/>
  <c r="X2048"/>
  <c r="R2053"/>
  <c r="R2061"/>
  <c r="X2080"/>
  <c r="X2081"/>
  <c r="R2081"/>
  <c r="AB2086"/>
  <c r="S2170"/>
  <c r="AB2170"/>
  <c r="R2188"/>
  <c r="J2188"/>
  <c r="I2188"/>
  <c r="H2188"/>
  <c r="F2188"/>
  <c r="X2188"/>
  <c r="AB2191"/>
  <c r="S2191"/>
  <c r="AB2286"/>
  <c r="S2286"/>
  <c r="AB2050"/>
  <c r="S2053"/>
  <c r="AB2058"/>
  <c r="S2061"/>
  <c r="AB2066"/>
  <c r="S2069"/>
  <c r="AB2074"/>
  <c r="S2077"/>
  <c r="I2087"/>
  <c r="H2087"/>
  <c r="AB2147"/>
  <c r="S2147"/>
  <c r="F2170"/>
  <c r="X2170"/>
  <c r="R2170"/>
  <c r="J2170"/>
  <c r="I2170"/>
  <c r="H2170"/>
  <c r="S2174"/>
  <c r="AB2174"/>
  <c r="S2217"/>
  <c r="AB2217"/>
  <c r="R2268"/>
  <c r="J2268"/>
  <c r="H2268"/>
  <c r="F2268"/>
  <c r="X2268"/>
  <c r="I2268"/>
  <c r="AB2051"/>
  <c r="AB2059"/>
  <c r="AB2067"/>
  <c r="AB2075"/>
  <c r="X2153"/>
  <c r="R2153"/>
  <c r="J2153"/>
  <c r="I2153"/>
  <c r="H2153"/>
  <c r="F2153"/>
  <c r="I2193"/>
  <c r="R2193"/>
  <c r="J2193"/>
  <c r="H2193"/>
  <c r="F2193"/>
  <c r="X2193"/>
  <c r="J2117"/>
  <c r="F2125"/>
  <c r="S2126"/>
  <c r="AB2126"/>
  <c r="R2128"/>
  <c r="J2128"/>
  <c r="I2128"/>
  <c r="H2128"/>
  <c r="J2130"/>
  <c r="F2142"/>
  <c r="X2142"/>
  <c r="F2145"/>
  <c r="S2146"/>
  <c r="J2157"/>
  <c r="J2162"/>
  <c r="F2174"/>
  <c r="X2174"/>
  <c r="AB2178"/>
  <c r="S2178"/>
  <c r="I2201"/>
  <c r="R2201"/>
  <c r="J2201"/>
  <c r="H2201"/>
  <c r="F2201"/>
  <c r="AB2238"/>
  <c r="R2244"/>
  <c r="J2244"/>
  <c r="I2244"/>
  <c r="H2244"/>
  <c r="F2244"/>
  <c r="X2244"/>
  <c r="J2267"/>
  <c r="I2267"/>
  <c r="H2267"/>
  <c r="X2267"/>
  <c r="X2271"/>
  <c r="F2271"/>
  <c r="J2271"/>
  <c r="R2271"/>
  <c r="I2271"/>
  <c r="H2271"/>
  <c r="I2316"/>
  <c r="H2316"/>
  <c r="R2316"/>
  <c r="X2316"/>
  <c r="J2316"/>
  <c r="F2316"/>
  <c r="J2371"/>
  <c r="R2371"/>
  <c r="I2371"/>
  <c r="H2371"/>
  <c r="F2371"/>
  <c r="X2371"/>
  <c r="R2117"/>
  <c r="X2118"/>
  <c r="F2126"/>
  <c r="X2126"/>
  <c r="X2129"/>
  <c r="R2129"/>
  <c r="J2129"/>
  <c r="R2132"/>
  <c r="J2132"/>
  <c r="I2132"/>
  <c r="H2132"/>
  <c r="S2135"/>
  <c r="H2141"/>
  <c r="H2142"/>
  <c r="F2146"/>
  <c r="X2146"/>
  <c r="S2150"/>
  <c r="S2167"/>
  <c r="H2174"/>
  <c r="H2178"/>
  <c r="F2178"/>
  <c r="X2178"/>
  <c r="S2179"/>
  <c r="X2191"/>
  <c r="I2209"/>
  <c r="R2209"/>
  <c r="J2209"/>
  <c r="H2209"/>
  <c r="F2209"/>
  <c r="R2274"/>
  <c r="I2274"/>
  <c r="H2274"/>
  <c r="F2274"/>
  <c r="J2274"/>
  <c r="X2274"/>
  <c r="S2299"/>
  <c r="AB2299"/>
  <c r="S2081"/>
  <c r="S2085"/>
  <c r="S2089"/>
  <c r="S2093"/>
  <c r="S2097"/>
  <c r="S2101"/>
  <c r="S2105"/>
  <c r="S2109"/>
  <c r="S2113"/>
  <c r="S2117"/>
  <c r="S2122"/>
  <c r="AB2122"/>
  <c r="H2125"/>
  <c r="AB2132"/>
  <c r="S2139"/>
  <c r="I2142"/>
  <c r="H2145"/>
  <c r="H2146"/>
  <c r="F2150"/>
  <c r="X2150"/>
  <c r="S2154"/>
  <c r="AB2159"/>
  <c r="AB2164"/>
  <c r="J2165"/>
  <c r="S2171"/>
  <c r="I2174"/>
  <c r="I2178"/>
  <c r="AB2190"/>
  <c r="S2190"/>
  <c r="S2196"/>
  <c r="I2217"/>
  <c r="R2217"/>
  <c r="J2217"/>
  <c r="H2217"/>
  <c r="F2217"/>
  <c r="AB2227"/>
  <c r="S2227"/>
  <c r="R2228"/>
  <c r="J2228"/>
  <c r="I2228"/>
  <c r="H2228"/>
  <c r="F2228"/>
  <c r="X2228"/>
  <c r="R2248"/>
  <c r="J2248"/>
  <c r="I2248"/>
  <c r="H2248"/>
  <c r="F2248"/>
  <c r="X2248"/>
  <c r="R2267"/>
  <c r="X2311"/>
  <c r="R2311"/>
  <c r="J2311"/>
  <c r="I2311"/>
  <c r="H2311"/>
  <c r="F2311"/>
  <c r="J2358"/>
  <c r="H2358"/>
  <c r="R2358"/>
  <c r="I2358"/>
  <c r="X2358"/>
  <c r="F2358"/>
  <c r="H2118"/>
  <c r="AB2119"/>
  <c r="S2119"/>
  <c r="S2120"/>
  <c r="F2122"/>
  <c r="X2122"/>
  <c r="AB2123"/>
  <c r="AB2124"/>
  <c r="H2126"/>
  <c r="X2128"/>
  <c r="AB2131"/>
  <c r="AB2136"/>
  <c r="X2137"/>
  <c r="R2137"/>
  <c r="J2137"/>
  <c r="J2142"/>
  <c r="I2146"/>
  <c r="S2158"/>
  <c r="AB2163"/>
  <c r="AB2168"/>
  <c r="X2169"/>
  <c r="R2169"/>
  <c r="J2169"/>
  <c r="J2174"/>
  <c r="J2178"/>
  <c r="AB2183"/>
  <c r="H2190"/>
  <c r="F2190"/>
  <c r="X2190"/>
  <c r="S2193"/>
  <c r="AB2193"/>
  <c r="S2204"/>
  <c r="AB2220"/>
  <c r="AB2242"/>
  <c r="AB2281"/>
  <c r="S2312"/>
  <c r="AB2312"/>
  <c r="S2130"/>
  <c r="AB2135"/>
  <c r="AB2140"/>
  <c r="X2141"/>
  <c r="R2141"/>
  <c r="J2141"/>
  <c r="F2158"/>
  <c r="X2158"/>
  <c r="S2162"/>
  <c r="AB2167"/>
  <c r="AB2172"/>
  <c r="R2173"/>
  <c r="AB2186"/>
  <c r="S2186"/>
  <c r="J2191"/>
  <c r="I2191"/>
  <c r="H2191"/>
  <c r="F2191"/>
  <c r="H2195"/>
  <c r="X2195"/>
  <c r="R2195"/>
  <c r="J2195"/>
  <c r="I2195"/>
  <c r="J2196"/>
  <c r="R2196"/>
  <c r="I2196"/>
  <c r="H2196"/>
  <c r="F2196"/>
  <c r="X2196"/>
  <c r="S2201"/>
  <c r="AB2201"/>
  <c r="I2227"/>
  <c r="H2227"/>
  <c r="X2227"/>
  <c r="R2227"/>
  <c r="J2227"/>
  <c r="F2227"/>
  <c r="J2243"/>
  <c r="I2243"/>
  <c r="H2243"/>
  <c r="X2243"/>
  <c r="F2243"/>
  <c r="AB2255"/>
  <c r="S2255"/>
  <c r="AB2259"/>
  <c r="S2259"/>
  <c r="AB2266"/>
  <c r="AB2270"/>
  <c r="AB2304"/>
  <c r="AB2120"/>
  <c r="R2125"/>
  <c r="J2125"/>
  <c r="F2130"/>
  <c r="X2130"/>
  <c r="S2134"/>
  <c r="AB2139"/>
  <c r="AB2144"/>
  <c r="X2145"/>
  <c r="R2145"/>
  <c r="J2145"/>
  <c r="F2162"/>
  <c r="X2162"/>
  <c r="S2166"/>
  <c r="AB2171"/>
  <c r="AB2176"/>
  <c r="AB2179"/>
  <c r="H2186"/>
  <c r="F2186"/>
  <c r="X2186"/>
  <c r="H2203"/>
  <c r="X2203"/>
  <c r="R2203"/>
  <c r="J2203"/>
  <c r="I2203"/>
  <c r="J2204"/>
  <c r="R2204"/>
  <c r="I2204"/>
  <c r="H2204"/>
  <c r="F2204"/>
  <c r="X2204"/>
  <c r="S2209"/>
  <c r="AB2209"/>
  <c r="I2223"/>
  <c r="H2223"/>
  <c r="X2223"/>
  <c r="J2223"/>
  <c r="F2223"/>
  <c r="AB2234"/>
  <c r="J2239"/>
  <c r="I2239"/>
  <c r="H2239"/>
  <c r="X2239"/>
  <c r="R2240"/>
  <c r="J2240"/>
  <c r="I2240"/>
  <c r="F2240"/>
  <c r="X2240"/>
  <c r="AB2276"/>
  <c r="S2276"/>
  <c r="R2285"/>
  <c r="J2285"/>
  <c r="I2285"/>
  <c r="H2285"/>
  <c r="X2285"/>
  <c r="F2285"/>
  <c r="J2177"/>
  <c r="J2185"/>
  <c r="J2189"/>
  <c r="AB2199"/>
  <c r="X2199"/>
  <c r="AB2207"/>
  <c r="H2207"/>
  <c r="X2207"/>
  <c r="AB2215"/>
  <c r="AB2223"/>
  <c r="AB2228"/>
  <c r="AB2251"/>
  <c r="X2252"/>
  <c r="F2256"/>
  <c r="AB2262"/>
  <c r="AB2303"/>
  <c r="S2303"/>
  <c r="J2354"/>
  <c r="R2354"/>
  <c r="I2354"/>
  <c r="H2354"/>
  <c r="F2354"/>
  <c r="X2354"/>
  <c r="R2177"/>
  <c r="R2185"/>
  <c r="R2189"/>
  <c r="S2192"/>
  <c r="S2200"/>
  <c r="S2208"/>
  <c r="S2216"/>
  <c r="S2229"/>
  <c r="R2236"/>
  <c r="J2236"/>
  <c r="I2236"/>
  <c r="AB2247"/>
  <c r="F2252"/>
  <c r="F2255"/>
  <c r="AB2258"/>
  <c r="R2264"/>
  <c r="J2264"/>
  <c r="I2264"/>
  <c r="X2280"/>
  <c r="I2286"/>
  <c r="X2291"/>
  <c r="F2291"/>
  <c r="R2291"/>
  <c r="J2291"/>
  <c r="I2291"/>
  <c r="X2307"/>
  <c r="J2307"/>
  <c r="F2307"/>
  <c r="I2307"/>
  <c r="H2307"/>
  <c r="I2312"/>
  <c r="H2312"/>
  <c r="R2312"/>
  <c r="J2312"/>
  <c r="F2312"/>
  <c r="X2312"/>
  <c r="X2322"/>
  <c r="R2322"/>
  <c r="F2322"/>
  <c r="J2322"/>
  <c r="I2322"/>
  <c r="H2322"/>
  <c r="R2349"/>
  <c r="J2349"/>
  <c r="I2349"/>
  <c r="H2349"/>
  <c r="F2349"/>
  <c r="X2349"/>
  <c r="F2194"/>
  <c r="R2194"/>
  <c r="X2194"/>
  <c r="F2199"/>
  <c r="F2202"/>
  <c r="R2202"/>
  <c r="X2202"/>
  <c r="F2207"/>
  <c r="F2210"/>
  <c r="R2210"/>
  <c r="X2210"/>
  <c r="F2218"/>
  <c r="R2218"/>
  <c r="AB2224"/>
  <c r="X2225"/>
  <c r="I2225"/>
  <c r="AB2231"/>
  <c r="AB2243"/>
  <c r="AB2254"/>
  <c r="R2260"/>
  <c r="J2260"/>
  <c r="I2260"/>
  <c r="AB2269"/>
  <c r="AB2285"/>
  <c r="X2295"/>
  <c r="R2295"/>
  <c r="J2295"/>
  <c r="I2295"/>
  <c r="H2295"/>
  <c r="X2299"/>
  <c r="F2299"/>
  <c r="R2299"/>
  <c r="J2299"/>
  <c r="I2299"/>
  <c r="R2307"/>
  <c r="S2225"/>
  <c r="X2236"/>
  <c r="AB2239"/>
  <c r="AB2250"/>
  <c r="R2256"/>
  <c r="J2256"/>
  <c r="I2256"/>
  <c r="X2286"/>
  <c r="R2286"/>
  <c r="H2286"/>
  <c r="F2286"/>
  <c r="J2317"/>
  <c r="AB2344"/>
  <c r="S2344"/>
  <c r="F2368"/>
  <c r="R2368"/>
  <c r="J2368"/>
  <c r="I2368"/>
  <c r="H2368"/>
  <c r="X2368"/>
  <c r="AB2384"/>
  <c r="S2384"/>
  <c r="AB2195"/>
  <c r="AB2203"/>
  <c r="AB2211"/>
  <c r="AB2219"/>
  <c r="AB2230"/>
  <c r="S2233"/>
  <c r="AB2235"/>
  <c r="AB2246"/>
  <c r="R2252"/>
  <c r="J2252"/>
  <c r="I2252"/>
  <c r="J2255"/>
  <c r="I2255"/>
  <c r="H2255"/>
  <c r="X2255"/>
  <c r="AB2267"/>
  <c r="I2280"/>
  <c r="F2280"/>
  <c r="R2280"/>
  <c r="J2280"/>
  <c r="AB2311"/>
  <c r="S2311"/>
  <c r="R2341"/>
  <c r="J2341"/>
  <c r="I2341"/>
  <c r="F2341"/>
  <c r="H2341"/>
  <c r="X2341"/>
  <c r="J2348"/>
  <c r="I2348"/>
  <c r="H2348"/>
  <c r="X2348"/>
  <c r="R2348"/>
  <c r="F2348"/>
  <c r="AB2263"/>
  <c r="R2277"/>
  <c r="X2277"/>
  <c r="J2277"/>
  <c r="H2277"/>
  <c r="I2288"/>
  <c r="R2288"/>
  <c r="J2288"/>
  <c r="H2288"/>
  <c r="X2288"/>
  <c r="S2304"/>
  <c r="I2320"/>
  <c r="H2320"/>
  <c r="F2320"/>
  <c r="R2320"/>
  <c r="J2320"/>
  <c r="X2320"/>
  <c r="I2229"/>
  <c r="I2233"/>
  <c r="I2237"/>
  <c r="J2273"/>
  <c r="AB2278"/>
  <c r="H2282"/>
  <c r="F2303"/>
  <c r="R2305"/>
  <c r="I2305"/>
  <c r="AB2315"/>
  <c r="AB2320"/>
  <c r="S2320"/>
  <c r="AB2328"/>
  <c r="AB2332"/>
  <c r="J2340"/>
  <c r="I2340"/>
  <c r="H2340"/>
  <c r="X2340"/>
  <c r="I2308"/>
  <c r="F2308"/>
  <c r="R2313"/>
  <c r="I2313"/>
  <c r="AB2323"/>
  <c r="AB2366"/>
  <c r="S2366"/>
  <c r="S2271"/>
  <c r="S2273"/>
  <c r="S2284"/>
  <c r="X2306"/>
  <c r="R2306"/>
  <c r="I2306"/>
  <c r="X2313"/>
  <c r="S2319"/>
  <c r="AB2348"/>
  <c r="F2360"/>
  <c r="R2360"/>
  <c r="J2360"/>
  <c r="I2360"/>
  <c r="H2360"/>
  <c r="X2360"/>
  <c r="J2374"/>
  <c r="H2374"/>
  <c r="R2374"/>
  <c r="I2374"/>
  <c r="X2374"/>
  <c r="F2374"/>
  <c r="AB2411"/>
  <c r="S2411"/>
  <c r="AB2424"/>
  <c r="S2237"/>
  <c r="S2241"/>
  <c r="S2245"/>
  <c r="S2249"/>
  <c r="S2253"/>
  <c r="S2257"/>
  <c r="S2261"/>
  <c r="S2265"/>
  <c r="R2282"/>
  <c r="S2287"/>
  <c r="X2289"/>
  <c r="R2297"/>
  <c r="I2297"/>
  <c r="F2306"/>
  <c r="R2309"/>
  <c r="I2309"/>
  <c r="H2309"/>
  <c r="F2313"/>
  <c r="X2314"/>
  <c r="R2314"/>
  <c r="I2314"/>
  <c r="AB2331"/>
  <c r="R2337"/>
  <c r="J2337"/>
  <c r="I2337"/>
  <c r="X2337"/>
  <c r="S2388"/>
  <c r="S2268"/>
  <c r="S2275"/>
  <c r="S2282"/>
  <c r="X2297"/>
  <c r="X2302"/>
  <c r="R2302"/>
  <c r="H2302"/>
  <c r="X2308"/>
  <c r="H2313"/>
  <c r="F2314"/>
  <c r="AB2340"/>
  <c r="S2340"/>
  <c r="AB2343"/>
  <c r="AB2383"/>
  <c r="S2383"/>
  <c r="AB2271"/>
  <c r="F2273"/>
  <c r="AB2284"/>
  <c r="X2294"/>
  <c r="R2294"/>
  <c r="X2303"/>
  <c r="R2303"/>
  <c r="H2306"/>
  <c r="H2308"/>
  <c r="H2310"/>
  <c r="J2313"/>
  <c r="S2316"/>
  <c r="R2321"/>
  <c r="J2321"/>
  <c r="I2321"/>
  <c r="H2321"/>
  <c r="X2321"/>
  <c r="I2324"/>
  <c r="H2324"/>
  <c r="J2324"/>
  <c r="R2325"/>
  <c r="J2325"/>
  <c r="I2325"/>
  <c r="R2329"/>
  <c r="J2329"/>
  <c r="I2329"/>
  <c r="X2329"/>
  <c r="R2333"/>
  <c r="J2333"/>
  <c r="I2333"/>
  <c r="F2333"/>
  <c r="S2348"/>
  <c r="F2376"/>
  <c r="R2376"/>
  <c r="J2376"/>
  <c r="I2376"/>
  <c r="H2376"/>
  <c r="X2376"/>
  <c r="AB2336"/>
  <c r="AB2347"/>
  <c r="AB2353"/>
  <c r="S2359"/>
  <c r="AB2359"/>
  <c r="S2364"/>
  <c r="AB2364"/>
  <c r="S2375"/>
  <c r="AB2375"/>
  <c r="AB2382"/>
  <c r="S2382"/>
  <c r="F2437"/>
  <c r="J2437"/>
  <c r="I2437"/>
  <c r="H2437"/>
  <c r="X2437"/>
  <c r="R2437"/>
  <c r="AB2327"/>
  <c r="AB2335"/>
  <c r="R2345"/>
  <c r="J2345"/>
  <c r="I2345"/>
  <c r="AB2352"/>
  <c r="AB2358"/>
  <c r="S2358"/>
  <c r="J2366"/>
  <c r="H2366"/>
  <c r="R2366"/>
  <c r="I2366"/>
  <c r="X2366"/>
  <c r="AB2374"/>
  <c r="S2374"/>
  <c r="X2379"/>
  <c r="AB2394"/>
  <c r="S2394"/>
  <c r="R2400"/>
  <c r="J2400"/>
  <c r="I2400"/>
  <c r="H2400"/>
  <c r="F2400"/>
  <c r="X2400"/>
  <c r="AB2428"/>
  <c r="S2367"/>
  <c r="AB2367"/>
  <c r="S2372"/>
  <c r="AB2372"/>
  <c r="AB2356"/>
  <c r="J2379"/>
  <c r="R2379"/>
  <c r="I2379"/>
  <c r="H2379"/>
  <c r="F2379"/>
  <c r="AB2399"/>
  <c r="S2399"/>
  <c r="AB2361"/>
  <c r="AB2369"/>
  <c r="AB2377"/>
  <c r="J2388"/>
  <c r="I2388"/>
  <c r="X2388"/>
  <c r="AB2390"/>
  <c r="S2390"/>
  <c r="F2394"/>
  <c r="X2394"/>
  <c r="R2394"/>
  <c r="J2394"/>
  <c r="I2394"/>
  <c r="H2394"/>
  <c r="AB2416"/>
  <c r="D14" i="6"/>
  <c r="AB2404" i="5"/>
  <c r="R2420"/>
  <c r="J2420"/>
  <c r="I2420"/>
  <c r="H2420"/>
  <c r="F2420"/>
  <c r="X2420"/>
  <c r="R2445"/>
  <c r="J2445"/>
  <c r="I2445"/>
  <c r="H2445"/>
  <c r="F2445"/>
  <c r="X2445"/>
  <c r="J2460"/>
  <c r="I2460"/>
  <c r="R2460"/>
  <c r="H2460"/>
  <c r="F2460"/>
  <c r="X2460"/>
  <c r="AB2490"/>
  <c r="S2490"/>
  <c r="S2500"/>
  <c r="R2326"/>
  <c r="R2338"/>
  <c r="R2342"/>
  <c r="R2346"/>
  <c r="R2350"/>
  <c r="AB2362"/>
  <c r="AB2370"/>
  <c r="AB2378"/>
  <c r="I2395"/>
  <c r="H2395"/>
  <c r="J2395"/>
  <c r="F2395"/>
  <c r="X2395"/>
  <c r="R2412"/>
  <c r="J2412"/>
  <c r="I2412"/>
  <c r="H2412"/>
  <c r="J2498"/>
  <c r="I2498"/>
  <c r="H2498"/>
  <c r="R2498"/>
  <c r="F2498"/>
  <c r="H2356"/>
  <c r="S2357"/>
  <c r="AB2380"/>
  <c r="R2381"/>
  <c r="H2388"/>
  <c r="AB2400"/>
  <c r="AB2351"/>
  <c r="F2353"/>
  <c r="I2356"/>
  <c r="F2359"/>
  <c r="AB2365"/>
  <c r="F2367"/>
  <c r="AB2373"/>
  <c r="F2375"/>
  <c r="R2388"/>
  <c r="X2401"/>
  <c r="R2401"/>
  <c r="J2401"/>
  <c r="I2401"/>
  <c r="H2401"/>
  <c r="F2401"/>
  <c r="R2408"/>
  <c r="J2408"/>
  <c r="I2408"/>
  <c r="H2408"/>
  <c r="F2408"/>
  <c r="X2408"/>
  <c r="F2412"/>
  <c r="X2413"/>
  <c r="R2413"/>
  <c r="J2413"/>
  <c r="I2413"/>
  <c r="F2413"/>
  <c r="AB2423"/>
  <c r="S2423"/>
  <c r="J2449"/>
  <c r="I2449"/>
  <c r="H2449"/>
  <c r="F2449"/>
  <c r="X2449"/>
  <c r="R2449"/>
  <c r="J2356"/>
  <c r="H2365"/>
  <c r="F2365"/>
  <c r="H2373"/>
  <c r="F2373"/>
  <c r="S2386"/>
  <c r="S2387"/>
  <c r="R2389"/>
  <c r="I2389"/>
  <c r="H2389"/>
  <c r="F2389"/>
  <c r="AB2392"/>
  <c r="S2398"/>
  <c r="X2421"/>
  <c r="R2421"/>
  <c r="J2421"/>
  <c r="I2421"/>
  <c r="H2421"/>
  <c r="F2421"/>
  <c r="AB2455"/>
  <c r="S2455"/>
  <c r="H2475"/>
  <c r="R2475"/>
  <c r="J2475"/>
  <c r="X2475"/>
  <c r="F2475"/>
  <c r="S2479"/>
  <c r="AB2479"/>
  <c r="S2402"/>
  <c r="AB2407"/>
  <c r="AB2408"/>
  <c r="AB2415"/>
  <c r="X2425"/>
  <c r="R2425"/>
  <c r="J2425"/>
  <c r="I2425"/>
  <c r="AB2444"/>
  <c r="S2444"/>
  <c r="AB2468"/>
  <c r="S2468"/>
  <c r="R2473"/>
  <c r="I2473"/>
  <c r="H2473"/>
  <c r="F2473"/>
  <c r="X2473"/>
  <c r="S2406"/>
  <c r="AB2420"/>
  <c r="AB2427"/>
  <c r="S2453"/>
  <c r="AB2453"/>
  <c r="J2456"/>
  <c r="I2456"/>
  <c r="X2456"/>
  <c r="R2456"/>
  <c r="H2456"/>
  <c r="J2476"/>
  <c r="I2476"/>
  <c r="R2476"/>
  <c r="H2476"/>
  <c r="F2476"/>
  <c r="X2476"/>
  <c r="AB2487"/>
  <c r="S2487"/>
  <c r="S2496"/>
  <c r="F2382"/>
  <c r="X2382"/>
  <c r="F2390"/>
  <c r="X2390"/>
  <c r="AB2432"/>
  <c r="F2456"/>
  <c r="H2482"/>
  <c r="I2482"/>
  <c r="F2482"/>
  <c r="X2482"/>
  <c r="R2482"/>
  <c r="J2482"/>
  <c r="AB2391"/>
  <c r="AB2412"/>
  <c r="X2412"/>
  <c r="AB2419"/>
  <c r="X2429"/>
  <c r="R2429"/>
  <c r="J2429"/>
  <c r="I2429"/>
  <c r="S2437"/>
  <c r="AB2437"/>
  <c r="H2447"/>
  <c r="R2447"/>
  <c r="J2447"/>
  <c r="F2447"/>
  <c r="X2447"/>
  <c r="AB2485"/>
  <c r="S2485"/>
  <c r="AB2431"/>
  <c r="J2436"/>
  <c r="R2436"/>
  <c r="I2436"/>
  <c r="H2436"/>
  <c r="S2441"/>
  <c r="AB2441"/>
  <c r="J2502"/>
  <c r="I2502"/>
  <c r="H2502"/>
  <c r="R2502"/>
  <c r="F2502"/>
  <c r="J2464"/>
  <c r="I2464"/>
  <c r="X2464"/>
  <c r="S2493"/>
  <c r="S2410"/>
  <c r="S2414"/>
  <c r="S2418"/>
  <c r="S2422"/>
  <c r="S2426"/>
  <c r="S2430"/>
  <c r="F2438"/>
  <c r="R2438"/>
  <c r="J2438"/>
  <c r="AB2449"/>
  <c r="H2451"/>
  <c r="R2451"/>
  <c r="J2451"/>
  <c r="I2451"/>
  <c r="R2457"/>
  <c r="I2457"/>
  <c r="H2457"/>
  <c r="F2457"/>
  <c r="F2464"/>
  <c r="AB2478"/>
  <c r="S2478"/>
  <c r="AB2481"/>
  <c r="F2493"/>
  <c r="R2493"/>
  <c r="J2493"/>
  <c r="I2493"/>
  <c r="H2493"/>
  <c r="S2497"/>
  <c r="F22" i="6"/>
  <c r="B22"/>
  <c r="F27"/>
  <c r="X2438" i="5"/>
  <c r="F2442"/>
  <c r="J2442"/>
  <c r="I2442"/>
  <c r="H2442"/>
  <c r="AB2460"/>
  <c r="F2497"/>
  <c r="R2497"/>
  <c r="J2497"/>
  <c r="I2497"/>
  <c r="H2497"/>
  <c r="S2501"/>
  <c r="F64" i="6"/>
  <c r="H64"/>
  <c r="G5"/>
  <c r="H5"/>
  <c r="H6"/>
  <c r="X2433" i="5"/>
  <c r="X2442"/>
  <c r="H2464"/>
  <c r="J2472"/>
  <c r="I2472"/>
  <c r="X2472"/>
  <c r="S2476"/>
  <c r="AB2486"/>
  <c r="S2486"/>
  <c r="S2489"/>
  <c r="F2501"/>
  <c r="R2501"/>
  <c r="J2501"/>
  <c r="I2501"/>
  <c r="H2501"/>
  <c r="AB2433"/>
  <c r="H2438"/>
  <c r="I2453"/>
  <c r="H2453"/>
  <c r="F2453"/>
  <c r="F2462"/>
  <c r="X2462"/>
  <c r="R2462"/>
  <c r="J2462"/>
  <c r="I2462"/>
  <c r="H2462"/>
  <c r="R2464"/>
  <c r="R2465"/>
  <c r="I2465"/>
  <c r="H2465"/>
  <c r="F2465"/>
  <c r="F2472"/>
  <c r="J2483"/>
  <c r="I2483"/>
  <c r="R2483"/>
  <c r="H2483"/>
  <c r="F2483"/>
  <c r="X2483"/>
  <c r="F2489"/>
  <c r="X2489"/>
  <c r="I2489"/>
  <c r="H2489"/>
  <c r="R2489"/>
  <c r="J2489"/>
  <c r="J2494"/>
  <c r="I2494"/>
  <c r="H2494"/>
  <c r="G17" i="6"/>
  <c r="H17"/>
  <c r="AB2443" i="5"/>
  <c r="S2443"/>
  <c r="S2450"/>
  <c r="S2452"/>
  <c r="J2461"/>
  <c r="J2469"/>
  <c r="S2495"/>
  <c r="S2499"/>
  <c r="S2503"/>
  <c r="D9" i="6"/>
  <c r="G15"/>
  <c r="H15"/>
  <c r="B20"/>
  <c r="F25"/>
  <c r="AB2447" i="5"/>
  <c r="S2447"/>
  <c r="F2458"/>
  <c r="X2458"/>
  <c r="AB2458"/>
  <c r="F2466"/>
  <c r="X2466"/>
  <c r="AB2466"/>
  <c r="F2474"/>
  <c r="X2474"/>
  <c r="AB2474"/>
  <c r="S2494"/>
  <c r="F2495"/>
  <c r="R2495"/>
  <c r="J2495"/>
  <c r="S2498"/>
  <c r="F2499"/>
  <c r="R2499"/>
  <c r="J2499"/>
  <c r="S2502"/>
  <c r="F2503"/>
  <c r="R2503"/>
  <c r="J2503"/>
  <c r="AB2459"/>
  <c r="AB2467"/>
  <c r="AB2475"/>
  <c r="R2488"/>
  <c r="J2488"/>
  <c r="I2488"/>
  <c r="AB2491"/>
  <c r="D4" i="6"/>
  <c r="F2481" i="5"/>
  <c r="X2481"/>
  <c r="R2492"/>
  <c r="J2492"/>
  <c r="S2504"/>
  <c r="S2477"/>
  <c r="AB2482"/>
  <c r="X2484"/>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58" i="1"/>
  <c r="F4" i="8"/>
  <c r="H4"/>
  <c r="I4"/>
  <c r="C4"/>
  <c r="S94" i="5"/>
  <c r="S150"/>
  <c r="S491"/>
  <c r="S511"/>
  <c r="S147"/>
  <c r="S193"/>
  <c r="S203"/>
  <c r="S85"/>
  <c r="S167"/>
  <c r="S247"/>
  <c r="S344"/>
  <c r="S397"/>
  <c r="S401"/>
  <c r="S409"/>
  <c r="S372"/>
  <c r="S437"/>
  <c r="S428"/>
  <c r="S452"/>
  <c r="S548"/>
  <c r="S377"/>
  <c r="S349"/>
  <c r="S539"/>
  <c r="S169"/>
  <c r="S123"/>
  <c r="S177"/>
  <c r="S361"/>
  <c r="S77"/>
  <c r="S97"/>
  <c r="S219"/>
  <c r="S295"/>
  <c r="S417"/>
  <c r="S432"/>
  <c r="S560"/>
  <c r="S510"/>
  <c r="S106"/>
  <c r="S341"/>
  <c r="S83"/>
  <c r="S95"/>
  <c r="S161"/>
  <c r="S171"/>
  <c r="S113"/>
  <c r="S145"/>
  <c r="S135"/>
  <c r="S267"/>
  <c r="S275"/>
  <c r="S388"/>
  <c r="S429"/>
  <c r="S449"/>
  <c r="S457"/>
  <c r="S436"/>
  <c r="S190"/>
  <c r="S229"/>
  <c r="S237"/>
  <c r="S225"/>
  <c r="S179"/>
  <c r="S105"/>
  <c r="S137"/>
  <c r="S159"/>
  <c r="S75"/>
  <c r="S119"/>
  <c r="S183"/>
  <c r="S131"/>
  <c r="S195"/>
  <c r="S223"/>
  <c r="S259"/>
  <c r="S416"/>
  <c r="S441"/>
  <c r="S572"/>
  <c r="S440"/>
  <c r="S568"/>
  <c r="S468"/>
  <c r="S257"/>
  <c r="S543"/>
  <c r="S127"/>
  <c r="S129"/>
  <c r="S408"/>
  <c r="S111"/>
  <c r="S197"/>
  <c r="S187"/>
  <c r="S199"/>
  <c r="S352"/>
  <c r="S299"/>
  <c r="S389"/>
  <c r="S302"/>
  <c r="S404"/>
  <c r="S421"/>
  <c r="S464"/>
  <c r="S552"/>
  <c r="S586"/>
  <c r="S269"/>
  <c r="S479"/>
  <c r="S143"/>
  <c r="S175"/>
  <c r="S89"/>
  <c r="S155"/>
  <c r="S157"/>
  <c r="S364"/>
  <c r="S304"/>
  <c r="S392"/>
  <c r="S348"/>
  <c r="S433"/>
  <c r="S444"/>
  <c r="S584"/>
  <c r="S99"/>
  <c r="S81"/>
  <c r="S235"/>
  <c r="S271"/>
  <c r="S291"/>
  <c r="S396"/>
  <c r="S400"/>
  <c r="S405"/>
  <c r="S413"/>
  <c r="S453"/>
  <c r="S420"/>
  <c r="S448"/>
  <c r="S210"/>
  <c r="S73"/>
  <c r="S93"/>
  <c r="S125"/>
  <c r="S385"/>
  <c r="S227"/>
  <c r="S255"/>
  <c r="S263"/>
  <c r="S283"/>
  <c r="S393"/>
  <c r="S380"/>
  <c r="S425"/>
  <c r="S445"/>
  <c r="S424"/>
  <c r="S470"/>
  <c r="S461"/>
  <c r="S494"/>
  <c r="R2165"/>
  <c r="I1967"/>
  <c r="X2165"/>
  <c r="J2069"/>
  <c r="I2069"/>
  <c r="J1967"/>
  <c r="I987"/>
  <c r="H650"/>
  <c r="X290"/>
  <c r="X2044"/>
  <c r="R2044"/>
  <c r="R1967"/>
  <c r="F290"/>
  <c r="H987"/>
  <c r="X1967"/>
  <c r="H1959"/>
  <c r="R987"/>
  <c r="R2069"/>
  <c r="I1959"/>
  <c r="X1272"/>
  <c r="H2069"/>
  <c r="J1959"/>
  <c r="R1959"/>
  <c r="X1198"/>
  <c r="I678"/>
  <c r="H678"/>
  <c r="J987"/>
  <c r="S606"/>
  <c r="S610"/>
  <c r="X520"/>
  <c r="X363"/>
  <c r="X322"/>
  <c r="X347"/>
  <c r="X186"/>
  <c r="X226"/>
  <c r="X456"/>
  <c r="S598"/>
  <c r="X550"/>
  <c r="X542"/>
  <c r="X376"/>
  <c r="X221"/>
  <c r="X165"/>
  <c r="X37"/>
  <c r="X504"/>
  <c r="X503"/>
  <c r="X338"/>
  <c r="X121"/>
  <c r="X323"/>
  <c r="X360"/>
  <c r="X483"/>
  <c r="X326"/>
  <c r="X310"/>
  <c r="X146"/>
  <c r="X488"/>
  <c r="X514"/>
  <c r="X498"/>
  <c r="X482"/>
  <c r="X558"/>
  <c r="X555"/>
  <c r="X535"/>
  <c r="X230"/>
  <c r="X21"/>
  <c r="X149"/>
  <c r="X530"/>
  <c r="X387"/>
  <c r="X122"/>
  <c r="X546"/>
  <c r="X559"/>
  <c r="S532"/>
  <c r="X336"/>
  <c r="X356"/>
  <c r="S356"/>
  <c r="X318"/>
  <c r="X154"/>
  <c r="X214"/>
  <c r="X20"/>
  <c r="X233"/>
  <c r="X70"/>
  <c r="X329"/>
  <c r="X98"/>
  <c r="X241"/>
  <c r="X301"/>
  <c r="X198"/>
  <c r="X134"/>
  <c r="X234"/>
  <c r="X174"/>
  <c r="X353"/>
  <c r="X34"/>
  <c r="S343"/>
  <c r="X158"/>
  <c r="X331"/>
  <c r="X246"/>
  <c r="X114"/>
  <c r="X333"/>
  <c r="X82"/>
  <c r="X451"/>
  <c r="X78"/>
  <c r="X335"/>
  <c r="X282"/>
  <c r="X206"/>
  <c r="X162"/>
  <c r="X325"/>
  <c r="X38"/>
  <c r="X138"/>
  <c r="X142"/>
  <c r="X126"/>
  <c r="X217"/>
  <c r="X278"/>
  <c r="X182"/>
  <c r="X218"/>
  <c r="X86"/>
  <c r="X202"/>
  <c r="X369"/>
  <c r="X46"/>
  <c r="X315"/>
  <c r="S315"/>
  <c r="X96"/>
  <c r="X48"/>
  <c r="X22"/>
  <c r="X327"/>
  <c r="X118"/>
  <c r="X311"/>
  <c r="X253"/>
  <c r="X54"/>
  <c r="X50"/>
  <c r="X317"/>
  <c r="X66"/>
  <c r="X373"/>
  <c r="X62"/>
  <c r="X357"/>
  <c r="S357"/>
  <c r="X90"/>
  <c r="X130"/>
  <c r="X383"/>
  <c r="S383"/>
  <c r="X313"/>
  <c r="X92"/>
  <c r="X76"/>
  <c r="X44"/>
  <c r="X250"/>
  <c r="X319"/>
  <c r="X242"/>
  <c r="X345"/>
  <c r="X285"/>
  <c r="X321"/>
  <c r="X249"/>
  <c r="X309"/>
  <c r="C12" i="6"/>
  <c r="C7"/>
  <c r="B32"/>
  <c r="X2318" i="5"/>
  <c r="J1919"/>
  <c r="X1289"/>
  <c r="R983"/>
  <c r="R872"/>
  <c r="I851"/>
  <c r="F1735"/>
  <c r="I1859"/>
  <c r="F1577"/>
  <c r="H1339"/>
  <c r="I1224"/>
  <c r="X752"/>
  <c r="J775"/>
  <c r="F678"/>
  <c r="I1735"/>
  <c r="J2284"/>
  <c r="J1339"/>
  <c r="F967"/>
  <c r="J678"/>
  <c r="J265"/>
  <c r="F2189"/>
  <c r="J1735"/>
  <c r="R1339"/>
  <c r="I967"/>
  <c r="I829"/>
  <c r="H752"/>
  <c r="H578"/>
  <c r="I1665"/>
  <c r="H1577"/>
  <c r="X1339"/>
  <c r="R967"/>
  <c r="R829"/>
  <c r="J752"/>
  <c r="I578"/>
  <c r="I265"/>
  <c r="H265"/>
  <c r="J1492"/>
  <c r="F2409"/>
  <c r="R1669"/>
  <c r="J1577"/>
  <c r="I1339"/>
  <c r="X967"/>
  <c r="J578"/>
  <c r="X678"/>
  <c r="F1385"/>
  <c r="F982"/>
  <c r="J672"/>
  <c r="X650"/>
  <c r="J1051"/>
  <c r="H2173"/>
  <c r="J1684"/>
  <c r="I1385"/>
  <c r="I1051"/>
  <c r="I1320"/>
  <c r="I1133"/>
  <c r="H982"/>
  <c r="I650"/>
  <c r="X1385"/>
  <c r="R1039"/>
  <c r="I1015"/>
  <c r="J1320"/>
  <c r="J1133"/>
  <c r="I982"/>
  <c r="J2173"/>
  <c r="R1320"/>
  <c r="J982"/>
  <c r="X2173"/>
  <c r="H2116"/>
  <c r="R1754"/>
  <c r="J1593"/>
  <c r="H1593"/>
  <c r="H1385"/>
  <c r="I672"/>
  <c r="J215"/>
  <c r="F2301"/>
  <c r="R1593"/>
  <c r="J1385"/>
  <c r="X1320"/>
  <c r="J189"/>
  <c r="R2301"/>
  <c r="X1593"/>
  <c r="R1051"/>
  <c r="R1015"/>
  <c r="I1039"/>
  <c r="F1320"/>
  <c r="R852"/>
  <c r="F1947"/>
  <c r="H1947"/>
  <c r="X1426"/>
  <c r="I1381"/>
  <c r="X872"/>
  <c r="J463"/>
  <c r="I1947"/>
  <c r="R1665"/>
  <c r="X1158"/>
  <c r="H463"/>
  <c r="X2363"/>
  <c r="J1947"/>
  <c r="J1438"/>
  <c r="F1158"/>
  <c r="R1947"/>
  <c r="J1665"/>
  <c r="J1426"/>
  <c r="R262"/>
  <c r="I2363"/>
  <c r="I872"/>
  <c r="I463"/>
  <c r="R574"/>
  <c r="I2480"/>
  <c r="X1947"/>
  <c r="R1325"/>
  <c r="H1158"/>
  <c r="F872"/>
  <c r="H297"/>
  <c r="F91"/>
  <c r="R746"/>
  <c r="F262"/>
  <c r="F767"/>
  <c r="H746"/>
  <c r="H262"/>
  <c r="H2325"/>
  <c r="R1329"/>
  <c r="H562"/>
  <c r="F463"/>
  <c r="R1204"/>
  <c r="H574"/>
  <c r="I562"/>
  <c r="F1665"/>
  <c r="J1204"/>
  <c r="I574"/>
  <c r="J562"/>
  <c r="J297"/>
  <c r="I262"/>
  <c r="J872"/>
  <c r="F562"/>
  <c r="I103"/>
  <c r="H1665"/>
  <c r="J574"/>
  <c r="R2363"/>
  <c r="R2317"/>
  <c r="R2157"/>
  <c r="H1786"/>
  <c r="R799"/>
  <c r="H576"/>
  <c r="R2397"/>
  <c r="J2363"/>
  <c r="X2157"/>
  <c r="F696"/>
  <c r="I644"/>
  <c r="H403"/>
  <c r="H2397"/>
  <c r="X2397"/>
  <c r="X717"/>
  <c r="J403"/>
  <c r="J1233"/>
  <c r="F717"/>
  <c r="R775"/>
  <c r="X799"/>
  <c r="X775"/>
  <c r="R403"/>
  <c r="H2317"/>
  <c r="F799"/>
  <c r="F775"/>
  <c r="F2363"/>
  <c r="H799"/>
  <c r="H775"/>
  <c r="J391"/>
  <c r="H2363"/>
  <c r="I2317"/>
  <c r="F1786"/>
  <c r="F942"/>
  <c r="I799"/>
  <c r="I775"/>
  <c r="X2016"/>
  <c r="J2016"/>
  <c r="J1724"/>
  <c r="X1684"/>
  <c r="H1434"/>
  <c r="I1308"/>
  <c r="F1272"/>
  <c r="J602"/>
  <c r="J2077"/>
  <c r="I2077"/>
  <c r="J1673"/>
  <c r="X1716"/>
  <c r="R1403"/>
  <c r="R1308"/>
  <c r="H602"/>
  <c r="X2257"/>
  <c r="I1770"/>
  <c r="R1633"/>
  <c r="I1272"/>
  <c r="R891"/>
  <c r="X1067"/>
  <c r="R2077"/>
  <c r="J1770"/>
  <c r="R1673"/>
  <c r="J1434"/>
  <c r="J1272"/>
  <c r="R2257"/>
  <c r="F1526"/>
  <c r="R1123"/>
  <c r="R1272"/>
  <c r="I602"/>
  <c r="F1673"/>
  <c r="J2318"/>
  <c r="H1464"/>
  <c r="I1526"/>
  <c r="H1673"/>
  <c r="R2318"/>
  <c r="H2043"/>
  <c r="J1633"/>
  <c r="X1434"/>
  <c r="X1673"/>
  <c r="F1051"/>
  <c r="J115"/>
  <c r="F115"/>
  <c r="I115"/>
  <c r="F265"/>
  <c r="F672"/>
  <c r="R115"/>
  <c r="R1724"/>
  <c r="F1680"/>
  <c r="H1672"/>
  <c r="X1325"/>
  <c r="J1224"/>
  <c r="J696"/>
  <c r="I1325"/>
  <c r="F1681"/>
  <c r="H1700"/>
  <c r="X1724"/>
  <c r="F1313"/>
  <c r="F2293"/>
  <c r="I1700"/>
  <c r="F1609"/>
  <c r="H1680"/>
  <c r="X696"/>
  <c r="I1681"/>
  <c r="I1313"/>
  <c r="H1681"/>
  <c r="H2293"/>
  <c r="F1936"/>
  <c r="J1700"/>
  <c r="J1609"/>
  <c r="R1712"/>
  <c r="I1680"/>
  <c r="R1313"/>
  <c r="H1313"/>
  <c r="R762"/>
  <c r="I2293"/>
  <c r="R1697"/>
  <c r="J1693"/>
  <c r="R1609"/>
  <c r="X1712"/>
  <c r="J1680"/>
  <c r="X1313"/>
  <c r="F1224"/>
  <c r="H648"/>
  <c r="R419"/>
  <c r="X2293"/>
  <c r="R2293"/>
  <c r="R1693"/>
  <c r="H1724"/>
  <c r="R1680"/>
  <c r="H1224"/>
  <c r="I696"/>
  <c r="H696"/>
  <c r="J419"/>
  <c r="H2289"/>
  <c r="I1724"/>
  <c r="H1325"/>
  <c r="R1224"/>
  <c r="I648"/>
  <c r="H419"/>
  <c r="J2480"/>
  <c r="J2232"/>
  <c r="J1641"/>
  <c r="I1508"/>
  <c r="X1297"/>
  <c r="H1222"/>
  <c r="I1110"/>
  <c r="I1140"/>
  <c r="I1233"/>
  <c r="H2480"/>
  <c r="H1859"/>
  <c r="I1754"/>
  <c r="R1641"/>
  <c r="J1110"/>
  <c r="I632"/>
  <c r="R1233"/>
  <c r="R2480"/>
  <c r="R2310"/>
  <c r="J1859"/>
  <c r="X1754"/>
  <c r="R1644"/>
  <c r="R1253"/>
  <c r="H1253"/>
  <c r="H1233"/>
  <c r="I596"/>
  <c r="R447"/>
  <c r="X2310"/>
  <c r="F2092"/>
  <c r="R1859"/>
  <c r="X1253"/>
  <c r="H415"/>
  <c r="H395"/>
  <c r="X2480"/>
  <c r="F1859"/>
  <c r="X1859"/>
  <c r="X1668"/>
  <c r="X1508"/>
  <c r="X1222"/>
  <c r="R1086"/>
  <c r="I836"/>
  <c r="H596"/>
  <c r="R415"/>
  <c r="J447"/>
  <c r="J395"/>
  <c r="F2480"/>
  <c r="X2386"/>
  <c r="J2164"/>
  <c r="R1653"/>
  <c r="J1653"/>
  <c r="F1508"/>
  <c r="F1222"/>
  <c r="H1297"/>
  <c r="F836"/>
  <c r="R836"/>
  <c r="R395"/>
  <c r="I496"/>
  <c r="F1233"/>
  <c r="X1900"/>
  <c r="J1725"/>
  <c r="H1716"/>
  <c r="F1403"/>
  <c r="X1381"/>
  <c r="X1329"/>
  <c r="I1095"/>
  <c r="X971"/>
  <c r="X2213"/>
  <c r="X1633"/>
  <c r="R808"/>
  <c r="J239"/>
  <c r="J2133"/>
  <c r="J2161"/>
  <c r="X1919"/>
  <c r="I1716"/>
  <c r="H1426"/>
  <c r="H1329"/>
  <c r="I608"/>
  <c r="F808"/>
  <c r="J314"/>
  <c r="H239"/>
  <c r="R2133"/>
  <c r="R2161"/>
  <c r="F1919"/>
  <c r="J1716"/>
  <c r="X1403"/>
  <c r="R1067"/>
  <c r="X1308"/>
  <c r="J1145"/>
  <c r="H883"/>
  <c r="H447"/>
  <c r="I808"/>
  <c r="F175"/>
  <c r="X2133"/>
  <c r="H1900"/>
  <c r="I1919"/>
  <c r="R1716"/>
  <c r="H1684"/>
  <c r="R1285"/>
  <c r="F1308"/>
  <c r="F883"/>
  <c r="I1403"/>
  <c r="H1919"/>
  <c r="I1684"/>
  <c r="X1285"/>
  <c r="I1123"/>
  <c r="I1067"/>
  <c r="I883"/>
  <c r="F314"/>
  <c r="R883"/>
  <c r="X783"/>
  <c r="F1900"/>
  <c r="R1919"/>
  <c r="R1725"/>
  <c r="R1684"/>
  <c r="X1526"/>
  <c r="J1308"/>
  <c r="J2181"/>
  <c r="H2164"/>
  <c r="R2184"/>
  <c r="J1668"/>
  <c r="R1660"/>
  <c r="X1688"/>
  <c r="H1652"/>
  <c r="I1644"/>
  <c r="H942"/>
  <c r="I720"/>
  <c r="R2181"/>
  <c r="I2164"/>
  <c r="X2012"/>
  <c r="X2092"/>
  <c r="R1668"/>
  <c r="F1708"/>
  <c r="X1660"/>
  <c r="I1652"/>
  <c r="J1644"/>
  <c r="X942"/>
  <c r="X767"/>
  <c r="H391"/>
  <c r="J720"/>
  <c r="J2454"/>
  <c r="F2215"/>
  <c r="X2215"/>
  <c r="X2184"/>
  <c r="R2164"/>
  <c r="I2043"/>
  <c r="R1657"/>
  <c r="R1652"/>
  <c r="H1708"/>
  <c r="X1644"/>
  <c r="I942"/>
  <c r="H767"/>
  <c r="J680"/>
  <c r="H720"/>
  <c r="I680"/>
  <c r="X680"/>
  <c r="R391"/>
  <c r="F2012"/>
  <c r="R2454"/>
  <c r="H2215"/>
  <c r="J2043"/>
  <c r="H2092"/>
  <c r="H1688"/>
  <c r="X1652"/>
  <c r="I1708"/>
  <c r="R942"/>
  <c r="I767"/>
  <c r="R720"/>
  <c r="F2253"/>
  <c r="X2253"/>
  <c r="J2197"/>
  <c r="H2184"/>
  <c r="R2012"/>
  <c r="R2043"/>
  <c r="I2092"/>
  <c r="H1660"/>
  <c r="F1644"/>
  <c r="I1688"/>
  <c r="F1668"/>
  <c r="J1708"/>
  <c r="J767"/>
  <c r="H600"/>
  <c r="R2197"/>
  <c r="I2184"/>
  <c r="X2043"/>
  <c r="J2092"/>
  <c r="J1657"/>
  <c r="H1668"/>
  <c r="I1660"/>
  <c r="J1688"/>
  <c r="R1708"/>
  <c r="J644"/>
  <c r="J2184"/>
  <c r="I1668"/>
  <c r="J1660"/>
  <c r="R1688"/>
  <c r="H680"/>
  <c r="F680"/>
  <c r="X2197"/>
  <c r="X2409"/>
  <c r="I2116"/>
  <c r="R1774"/>
  <c r="R1140"/>
  <c r="H869"/>
  <c r="X852"/>
  <c r="R754"/>
  <c r="J439"/>
  <c r="J411"/>
  <c r="J293"/>
  <c r="H277"/>
  <c r="X1140"/>
  <c r="J2116"/>
  <c r="I1855"/>
  <c r="X1842"/>
  <c r="H1774"/>
  <c r="H1811"/>
  <c r="X1774"/>
  <c r="R979"/>
  <c r="F852"/>
  <c r="F817"/>
  <c r="I580"/>
  <c r="H293"/>
  <c r="R2116"/>
  <c r="H1855"/>
  <c r="I1811"/>
  <c r="F1774"/>
  <c r="X730"/>
  <c r="X1086"/>
  <c r="J869"/>
  <c r="R580"/>
  <c r="F1842"/>
  <c r="J1855"/>
  <c r="J1811"/>
  <c r="H1140"/>
  <c r="R1292"/>
  <c r="I888"/>
  <c r="F738"/>
  <c r="H580"/>
  <c r="J277"/>
  <c r="H1086"/>
  <c r="R869"/>
  <c r="J592"/>
  <c r="I87"/>
  <c r="I2417"/>
  <c r="H1842"/>
  <c r="R1855"/>
  <c r="X1811"/>
  <c r="H1317"/>
  <c r="I979"/>
  <c r="X869"/>
  <c r="F888"/>
  <c r="R730"/>
  <c r="X738"/>
  <c r="F524"/>
  <c r="F1140"/>
  <c r="J580"/>
  <c r="I1842"/>
  <c r="X1855"/>
  <c r="R1811"/>
  <c r="F1471"/>
  <c r="R1317"/>
  <c r="I1086"/>
  <c r="I869"/>
  <c r="H730"/>
  <c r="H592"/>
  <c r="R411"/>
  <c r="H439"/>
  <c r="H411"/>
  <c r="I277"/>
  <c r="I730"/>
  <c r="F87"/>
  <c r="R87"/>
  <c r="J1842"/>
  <c r="H1696"/>
  <c r="X1317"/>
  <c r="J1086"/>
  <c r="I524"/>
  <c r="R439"/>
  <c r="I293"/>
  <c r="J87"/>
  <c r="B30" i="6"/>
  <c r="G30"/>
  <c r="B41"/>
  <c r="G41"/>
  <c r="B31"/>
  <c r="G31"/>
  <c r="J306" i="5"/>
  <c r="J2417"/>
  <c r="J2160"/>
  <c r="F1876"/>
  <c r="X1801"/>
  <c r="R1770"/>
  <c r="R1700"/>
  <c r="X1609"/>
  <c r="X1577"/>
  <c r="I1696"/>
  <c r="I1672"/>
  <c r="F1126"/>
  <c r="F875"/>
  <c r="R888"/>
  <c r="X829"/>
  <c r="F783"/>
  <c r="R757"/>
  <c r="I588"/>
  <c r="R431"/>
  <c r="J435"/>
  <c r="F102"/>
  <c r="X2325"/>
  <c r="H2012"/>
  <c r="F640"/>
  <c r="J207"/>
  <c r="F2197"/>
  <c r="R2417"/>
  <c r="H2409"/>
  <c r="X2317"/>
  <c r="H2011"/>
  <c r="J1876"/>
  <c r="X1770"/>
  <c r="J1669"/>
  <c r="X1700"/>
  <c r="J1696"/>
  <c r="F1700"/>
  <c r="F1712"/>
  <c r="J1672"/>
  <c r="R1003"/>
  <c r="X1352"/>
  <c r="X1292"/>
  <c r="I974"/>
  <c r="H1138"/>
  <c r="H875"/>
  <c r="H783"/>
  <c r="I757"/>
  <c r="I640"/>
  <c r="H644"/>
  <c r="H435"/>
  <c r="F334"/>
  <c r="J2397"/>
  <c r="I2012"/>
  <c r="J640"/>
  <c r="I2197"/>
  <c r="X2417"/>
  <c r="I2409"/>
  <c r="F2325"/>
  <c r="I2011"/>
  <c r="J1936"/>
  <c r="F1770"/>
  <c r="R1696"/>
  <c r="H1664"/>
  <c r="I1494"/>
  <c r="R1672"/>
  <c r="F1352"/>
  <c r="F1292"/>
  <c r="J974"/>
  <c r="J875"/>
  <c r="I783"/>
  <c r="I749"/>
  <c r="J757"/>
  <c r="I556"/>
  <c r="J431"/>
  <c r="I334"/>
  <c r="J281"/>
  <c r="H281"/>
  <c r="R194"/>
  <c r="R215"/>
  <c r="J2409"/>
  <c r="H2301"/>
  <c r="H2100"/>
  <c r="J2011"/>
  <c r="R1936"/>
  <c r="H1801"/>
  <c r="H1867"/>
  <c r="I1664"/>
  <c r="H1712"/>
  <c r="F1494"/>
  <c r="J1494"/>
  <c r="X1672"/>
  <c r="I1003"/>
  <c r="H1352"/>
  <c r="R974"/>
  <c r="I1074"/>
  <c r="I875"/>
  <c r="J783"/>
  <c r="J749"/>
  <c r="X757"/>
  <c r="R334"/>
  <c r="F306"/>
  <c r="X2301"/>
  <c r="I1801"/>
  <c r="J1664"/>
  <c r="I1712"/>
  <c r="X1494"/>
  <c r="X1190"/>
  <c r="J1352"/>
  <c r="I1292"/>
  <c r="R875"/>
  <c r="R738"/>
  <c r="X749"/>
  <c r="I717"/>
  <c r="R718"/>
  <c r="F757"/>
  <c r="I306"/>
  <c r="H189"/>
  <c r="F189"/>
  <c r="R207"/>
  <c r="F281"/>
  <c r="X1510"/>
  <c r="F1190"/>
  <c r="I983"/>
  <c r="J1292"/>
  <c r="X974"/>
  <c r="F749"/>
  <c r="J717"/>
  <c r="H640"/>
  <c r="H588"/>
  <c r="R435"/>
  <c r="H431"/>
  <c r="I281"/>
  <c r="I189"/>
  <c r="F2061"/>
  <c r="H556"/>
  <c r="H2197"/>
  <c r="F2405"/>
  <c r="F2386"/>
  <c r="R2289"/>
  <c r="X2154"/>
  <c r="R2160"/>
  <c r="I2100"/>
  <c r="R2035"/>
  <c r="X1876"/>
  <c r="I1867"/>
  <c r="X1304"/>
  <c r="I1145"/>
  <c r="J1074"/>
  <c r="R794"/>
  <c r="I634"/>
  <c r="H670"/>
  <c r="X634"/>
  <c r="F1940"/>
  <c r="F2289"/>
  <c r="F2154"/>
  <c r="J2100"/>
  <c r="J1940"/>
  <c r="X2035"/>
  <c r="J1867"/>
  <c r="I1761"/>
  <c r="X1471"/>
  <c r="F1193"/>
  <c r="R1115"/>
  <c r="I1035"/>
  <c r="F1304"/>
  <c r="X1145"/>
  <c r="R1074"/>
  <c r="F814"/>
  <c r="J814"/>
  <c r="F243"/>
  <c r="J1527"/>
  <c r="I1527"/>
  <c r="H1527"/>
  <c r="X1527"/>
  <c r="F592"/>
  <c r="R592"/>
  <c r="I2386"/>
  <c r="H2405"/>
  <c r="H2180"/>
  <c r="R2100"/>
  <c r="R1940"/>
  <c r="R1867"/>
  <c r="J1193"/>
  <c r="F1145"/>
  <c r="F867"/>
  <c r="J303"/>
  <c r="H1940"/>
  <c r="H243"/>
  <c r="J2405"/>
  <c r="X2160"/>
  <c r="I2180"/>
  <c r="X1940"/>
  <c r="X1867"/>
  <c r="I1786"/>
  <c r="J1471"/>
  <c r="I1131"/>
  <c r="I1115"/>
  <c r="I1304"/>
  <c r="R1145"/>
  <c r="X814"/>
  <c r="H634"/>
  <c r="R423"/>
  <c r="I2289"/>
  <c r="J1435"/>
  <c r="I1435"/>
  <c r="H1435"/>
  <c r="R2405"/>
  <c r="H2386"/>
  <c r="J2180"/>
  <c r="X2100"/>
  <c r="J1952"/>
  <c r="J1786"/>
  <c r="J1304"/>
  <c r="X1074"/>
  <c r="J423"/>
  <c r="R303"/>
  <c r="F330"/>
  <c r="H379"/>
  <c r="J330"/>
  <c r="F71"/>
  <c r="R71"/>
  <c r="F2381"/>
  <c r="X2405"/>
  <c r="J2386"/>
  <c r="R2180"/>
  <c r="H2160"/>
  <c r="F2100"/>
  <c r="R1952"/>
  <c r="H2035"/>
  <c r="F1867"/>
  <c r="R1786"/>
  <c r="R1131"/>
  <c r="R1304"/>
  <c r="I971"/>
  <c r="F1074"/>
  <c r="F971"/>
  <c r="I817"/>
  <c r="I330"/>
  <c r="J379"/>
  <c r="I303"/>
  <c r="H201"/>
  <c r="R2386"/>
  <c r="I2160"/>
  <c r="X1952"/>
  <c r="I2035"/>
  <c r="X1786"/>
  <c r="I1471"/>
  <c r="R1471"/>
  <c r="R971"/>
  <c r="H1145"/>
  <c r="H971"/>
  <c r="J817"/>
  <c r="R817"/>
  <c r="F303"/>
  <c r="I201"/>
  <c r="J71"/>
  <c r="I71"/>
  <c r="F201"/>
  <c r="R1055"/>
  <c r="I891"/>
  <c r="H867"/>
  <c r="R712"/>
  <c r="R427"/>
  <c r="J194"/>
  <c r="R608"/>
  <c r="J712"/>
  <c r="X2465"/>
  <c r="J2465"/>
  <c r="F1696"/>
  <c r="I2205"/>
  <c r="R2205"/>
  <c r="J2205"/>
  <c r="H2205"/>
  <c r="F2205"/>
  <c r="X2205"/>
  <c r="X640"/>
  <c r="R640"/>
  <c r="J1067"/>
  <c r="H1067"/>
  <c r="X672"/>
  <c r="R672"/>
  <c r="H175"/>
  <c r="R175"/>
  <c r="J175"/>
  <c r="H808"/>
  <c r="J808"/>
  <c r="X808"/>
  <c r="X644"/>
  <c r="F644"/>
  <c r="I2265"/>
  <c r="R2265"/>
  <c r="J2265"/>
  <c r="F608"/>
  <c r="J1138"/>
  <c r="X891"/>
  <c r="I867"/>
  <c r="R915"/>
  <c r="R710"/>
  <c r="H664"/>
  <c r="H608"/>
  <c r="H407"/>
  <c r="F194"/>
  <c r="I2215"/>
  <c r="J2215"/>
  <c r="J1198"/>
  <c r="R1198"/>
  <c r="I1198"/>
  <c r="H1198"/>
  <c r="X987"/>
  <c r="F987"/>
  <c r="H851"/>
  <c r="F851"/>
  <c r="R1107"/>
  <c r="F931"/>
  <c r="I931"/>
  <c r="I1138"/>
  <c r="R867"/>
  <c r="X915"/>
  <c r="I712"/>
  <c r="X679"/>
  <c r="H710"/>
  <c r="J407"/>
  <c r="H1526"/>
  <c r="R1526"/>
  <c r="F580"/>
  <c r="H836"/>
  <c r="J836"/>
  <c r="R1158"/>
  <c r="J1158"/>
  <c r="I1158"/>
  <c r="H215"/>
  <c r="I215"/>
  <c r="F215"/>
  <c r="R931"/>
  <c r="R1138"/>
  <c r="X867"/>
  <c r="I679"/>
  <c r="J427"/>
  <c r="F2265"/>
  <c r="X2265"/>
  <c r="I2199"/>
  <c r="R2199"/>
  <c r="J2199"/>
  <c r="X1051"/>
  <c r="H1051"/>
  <c r="R578"/>
  <c r="F578"/>
  <c r="R306"/>
  <c r="H306"/>
  <c r="R243"/>
  <c r="J243"/>
  <c r="I243"/>
  <c r="J1761"/>
  <c r="I1510"/>
  <c r="X1464"/>
  <c r="F1138"/>
  <c r="F891"/>
  <c r="H2265"/>
  <c r="F974"/>
  <c r="I2397"/>
  <c r="F2397"/>
  <c r="I2253"/>
  <c r="R2253"/>
  <c r="J2253"/>
  <c r="H2253"/>
  <c r="I2257"/>
  <c r="J2257"/>
  <c r="J1403"/>
  <c r="H1403"/>
  <c r="H191"/>
  <c r="J191"/>
  <c r="R191"/>
  <c r="I191"/>
  <c r="H103"/>
  <c r="J103"/>
  <c r="R103"/>
  <c r="R314"/>
  <c r="H314"/>
  <c r="H207"/>
  <c r="I207"/>
  <c r="F207"/>
  <c r="R330"/>
  <c r="H330"/>
  <c r="J1510"/>
  <c r="X1138"/>
  <c r="H891"/>
  <c r="H915"/>
  <c r="J608"/>
  <c r="X712"/>
  <c r="X2189"/>
  <c r="I2189"/>
  <c r="H2189"/>
  <c r="I1851"/>
  <c r="F1851"/>
  <c r="I1633"/>
  <c r="F1633"/>
  <c r="I239"/>
  <c r="R239"/>
  <c r="F239"/>
  <c r="I391"/>
  <c r="F391"/>
  <c r="H102"/>
  <c r="I102"/>
  <c r="F915"/>
  <c r="H712"/>
  <c r="H427"/>
  <c r="H194"/>
  <c r="I2213"/>
  <c r="R2213"/>
  <c r="J2213"/>
  <c r="H2213"/>
  <c r="F2213"/>
  <c r="J2381"/>
  <c r="I2381"/>
  <c r="X2381"/>
  <c r="J1309"/>
  <c r="I1309"/>
  <c r="J1325"/>
  <c r="F1325"/>
  <c r="H43"/>
  <c r="I43"/>
  <c r="R43"/>
  <c r="H91"/>
  <c r="R91"/>
  <c r="I91"/>
  <c r="J91"/>
  <c r="X2334"/>
  <c r="I2334"/>
  <c r="J2334"/>
  <c r="H2334"/>
  <c r="F2334"/>
  <c r="I2161"/>
  <c r="H2161"/>
  <c r="F2161"/>
  <c r="R1876"/>
  <c r="I1876"/>
  <c r="H1936"/>
  <c r="I1936"/>
  <c r="X1697"/>
  <c r="F1697"/>
  <c r="I1697"/>
  <c r="H1697"/>
  <c r="X1713"/>
  <c r="I1713"/>
  <c r="H1713"/>
  <c r="F1713"/>
  <c r="F1664"/>
  <c r="J1508"/>
  <c r="R1508"/>
  <c r="X1645"/>
  <c r="I1645"/>
  <c r="H1645"/>
  <c r="F1645"/>
  <c r="J1297"/>
  <c r="I1297"/>
  <c r="F1297"/>
  <c r="X1071"/>
  <c r="J1071"/>
  <c r="H1071"/>
  <c r="F1071"/>
  <c r="X1035"/>
  <c r="F1035"/>
  <c r="H1035"/>
  <c r="J1035"/>
  <c r="H794"/>
  <c r="I794"/>
  <c r="J794"/>
  <c r="F794"/>
  <c r="X794"/>
  <c r="X1007"/>
  <c r="J1007"/>
  <c r="H1007"/>
  <c r="F1007"/>
  <c r="X632"/>
  <c r="R632"/>
  <c r="F632"/>
  <c r="J632"/>
  <c r="J829"/>
  <c r="H829"/>
  <c r="R814"/>
  <c r="I814"/>
  <c r="I443"/>
  <c r="F443"/>
  <c r="H163"/>
  <c r="R163"/>
  <c r="J163"/>
  <c r="I163"/>
  <c r="F163"/>
  <c r="I290"/>
  <c r="X2330"/>
  <c r="I2330"/>
  <c r="J2330"/>
  <c r="H2330"/>
  <c r="F2330"/>
  <c r="R2225"/>
  <c r="J2225"/>
  <c r="H2225"/>
  <c r="F2225"/>
  <c r="X2181"/>
  <c r="I2181"/>
  <c r="H2181"/>
  <c r="F2181"/>
  <c r="I2165"/>
  <c r="H2165"/>
  <c r="F2165"/>
  <c r="I2044"/>
  <c r="H2044"/>
  <c r="F2044"/>
  <c r="X2069"/>
  <c r="F2069"/>
  <c r="R1494"/>
  <c r="H1494"/>
  <c r="F1632"/>
  <c r="J1317"/>
  <c r="I1317"/>
  <c r="F1317"/>
  <c r="I1426"/>
  <c r="R1426"/>
  <c r="F1426"/>
  <c r="R1193"/>
  <c r="H1193"/>
  <c r="X1193"/>
  <c r="I1193"/>
  <c r="X1123"/>
  <c r="H1123"/>
  <c r="F1123"/>
  <c r="J1123"/>
  <c r="J943"/>
  <c r="H943"/>
  <c r="F943"/>
  <c r="J888"/>
  <c r="H888"/>
  <c r="X979"/>
  <c r="H979"/>
  <c r="F979"/>
  <c r="J979"/>
  <c r="H774"/>
  <c r="F774"/>
  <c r="I774"/>
  <c r="X774"/>
  <c r="J774"/>
  <c r="I710"/>
  <c r="F710"/>
  <c r="X710"/>
  <c r="J576"/>
  <c r="F576"/>
  <c r="R576"/>
  <c r="I423"/>
  <c r="F423"/>
  <c r="F379"/>
  <c r="I379"/>
  <c r="R297"/>
  <c r="F297"/>
  <c r="J290"/>
  <c r="H2417"/>
  <c r="F2417"/>
  <c r="I2173"/>
  <c r="F2173"/>
  <c r="I2284"/>
  <c r="R2284"/>
  <c r="H2284"/>
  <c r="F2284"/>
  <c r="X2284"/>
  <c r="F2180"/>
  <c r="X2180"/>
  <c r="X2237"/>
  <c r="R2237"/>
  <c r="J2237"/>
  <c r="H2237"/>
  <c r="F2237"/>
  <c r="H2133"/>
  <c r="F2133"/>
  <c r="I2133"/>
  <c r="I1952"/>
  <c r="H1952"/>
  <c r="F1952"/>
  <c r="F1761"/>
  <c r="X1761"/>
  <c r="H1761"/>
  <c r="J1253"/>
  <c r="I1253"/>
  <c r="F1253"/>
  <c r="I738"/>
  <c r="J738"/>
  <c r="J746"/>
  <c r="I746"/>
  <c r="X1003"/>
  <c r="J1003"/>
  <c r="H1003"/>
  <c r="F1003"/>
  <c r="R596"/>
  <c r="J596"/>
  <c r="F596"/>
  <c r="I365"/>
  <c r="H365"/>
  <c r="F365"/>
  <c r="R365"/>
  <c r="J365"/>
  <c r="H279"/>
  <c r="F279"/>
  <c r="R279"/>
  <c r="J279"/>
  <c r="I279"/>
  <c r="R717"/>
  <c r="H717"/>
  <c r="H251"/>
  <c r="R251"/>
  <c r="J251"/>
  <c r="I251"/>
  <c r="F251"/>
  <c r="R293"/>
  <c r="F293"/>
  <c r="J334"/>
  <c r="H334"/>
  <c r="R290"/>
  <c r="I2016"/>
  <c r="H2016"/>
  <c r="F2016"/>
  <c r="X1657"/>
  <c r="F1657"/>
  <c r="I1657"/>
  <c r="H1657"/>
  <c r="F1204"/>
  <c r="H1204"/>
  <c r="X1204"/>
  <c r="I1190"/>
  <c r="R1190"/>
  <c r="J1190"/>
  <c r="X1015"/>
  <c r="F1015"/>
  <c r="J1015"/>
  <c r="H1015"/>
  <c r="J883"/>
  <c r="H750"/>
  <c r="I750"/>
  <c r="X750"/>
  <c r="J750"/>
  <c r="F750"/>
  <c r="J852"/>
  <c r="H852"/>
  <c r="H754"/>
  <c r="I754"/>
  <c r="J754"/>
  <c r="F754"/>
  <c r="X754"/>
  <c r="X648"/>
  <c r="R648"/>
  <c r="F648"/>
  <c r="J648"/>
  <c r="I447"/>
  <c r="F447"/>
  <c r="I415"/>
  <c r="F415"/>
  <c r="I752"/>
  <c r="F752"/>
  <c r="R602"/>
  <c r="F602"/>
  <c r="R261"/>
  <c r="F261"/>
  <c r="R277"/>
  <c r="F277"/>
  <c r="R600"/>
  <c r="J600"/>
  <c r="F600"/>
  <c r="H151"/>
  <c r="R151"/>
  <c r="J151"/>
  <c r="I151"/>
  <c r="F151"/>
  <c r="I2157"/>
  <c r="H2157"/>
  <c r="J2301"/>
  <c r="X2233"/>
  <c r="R2233"/>
  <c r="J2233"/>
  <c r="H2233"/>
  <c r="F2233"/>
  <c r="X1641"/>
  <c r="F1641"/>
  <c r="I1641"/>
  <c r="H1641"/>
  <c r="J1754"/>
  <c r="H1754"/>
  <c r="R1510"/>
  <c r="H1510"/>
  <c r="F1510"/>
  <c r="X1079"/>
  <c r="J1079"/>
  <c r="H1079"/>
  <c r="F1079"/>
  <c r="X1107"/>
  <c r="J1107"/>
  <c r="H1107"/>
  <c r="F1107"/>
  <c r="I662"/>
  <c r="F662"/>
  <c r="X662"/>
  <c r="R662"/>
  <c r="J662"/>
  <c r="J634"/>
  <c r="R634"/>
  <c r="F634"/>
  <c r="X664"/>
  <c r="R664"/>
  <c r="I664"/>
  <c r="F664"/>
  <c r="I407"/>
  <c r="F407"/>
  <c r="H287"/>
  <c r="R287"/>
  <c r="J287"/>
  <c r="I287"/>
  <c r="F287"/>
  <c r="I435"/>
  <c r="F435"/>
  <c r="H211"/>
  <c r="R211"/>
  <c r="J211"/>
  <c r="I211"/>
  <c r="F211"/>
  <c r="I2232"/>
  <c r="H2232"/>
  <c r="X2232"/>
  <c r="F2232"/>
  <c r="F2454"/>
  <c r="H2454"/>
  <c r="X2454"/>
  <c r="I2454"/>
  <c r="X2116"/>
  <c r="F2318"/>
  <c r="I2318"/>
  <c r="H2318"/>
  <c r="X2077"/>
  <c r="F2077"/>
  <c r="J1941"/>
  <c r="I1941"/>
  <c r="H1941"/>
  <c r="F1941"/>
  <c r="X1941"/>
  <c r="R1941"/>
  <c r="X1653"/>
  <c r="I1653"/>
  <c r="H1653"/>
  <c r="F1653"/>
  <c r="I1438"/>
  <c r="H1438"/>
  <c r="F1438"/>
  <c r="R1438"/>
  <c r="J1222"/>
  <c r="I1222"/>
  <c r="R1222"/>
  <c r="J1289"/>
  <c r="I1289"/>
  <c r="F1289"/>
  <c r="X1115"/>
  <c r="J1115"/>
  <c r="H1115"/>
  <c r="F1115"/>
  <c r="R1464"/>
  <c r="J1464"/>
  <c r="I1464"/>
  <c r="J1269"/>
  <c r="I1269"/>
  <c r="F1269"/>
  <c r="H1149"/>
  <c r="F1149"/>
  <c r="X1055"/>
  <c r="H1055"/>
  <c r="F1055"/>
  <c r="J1055"/>
  <c r="H931"/>
  <c r="J931"/>
  <c r="R684"/>
  <c r="J684"/>
  <c r="I684"/>
  <c r="H684"/>
  <c r="F684"/>
  <c r="X684"/>
  <c r="R749"/>
  <c r="H749"/>
  <c r="J588"/>
  <c r="F588"/>
  <c r="R588"/>
  <c r="J650"/>
  <c r="R650"/>
  <c r="F650"/>
  <c r="I670"/>
  <c r="R670"/>
  <c r="J670"/>
  <c r="F670"/>
  <c r="X670"/>
  <c r="J472"/>
  <c r="H472"/>
  <c r="F472"/>
  <c r="R472"/>
  <c r="I439"/>
  <c r="F439"/>
  <c r="R305"/>
  <c r="J305"/>
  <c r="I305"/>
  <c r="H305"/>
  <c r="F305"/>
  <c r="H290"/>
  <c r="H2357"/>
  <c r="F2357"/>
  <c r="X2357"/>
  <c r="R2357"/>
  <c r="J2357"/>
  <c r="I2357"/>
  <c r="F2164"/>
  <c r="X2164"/>
  <c r="X1725"/>
  <c r="I1725"/>
  <c r="H1725"/>
  <c r="F1725"/>
  <c r="I1430"/>
  <c r="H1430"/>
  <c r="F1430"/>
  <c r="R1430"/>
  <c r="X1693"/>
  <c r="I1693"/>
  <c r="H1693"/>
  <c r="F1693"/>
  <c r="J1329"/>
  <c r="I1329"/>
  <c r="F1329"/>
  <c r="X1095"/>
  <c r="F1095"/>
  <c r="J1095"/>
  <c r="H1095"/>
  <c r="H1110"/>
  <c r="X1110"/>
  <c r="X1039"/>
  <c r="H1039"/>
  <c r="F1039"/>
  <c r="J1039"/>
  <c r="H762"/>
  <c r="F762"/>
  <c r="X762"/>
  <c r="J762"/>
  <c r="I762"/>
  <c r="H679"/>
  <c r="J679"/>
  <c r="F679"/>
  <c r="R679"/>
  <c r="H817"/>
  <c r="X817"/>
  <c r="J524"/>
  <c r="R524"/>
  <c r="H524"/>
  <c r="I403"/>
  <c r="F403"/>
  <c r="I419"/>
  <c r="F419"/>
  <c r="I395"/>
  <c r="F395"/>
  <c r="I411"/>
  <c r="F411"/>
  <c r="X2326"/>
  <c r="I2326"/>
  <c r="F2326"/>
  <c r="H2326"/>
  <c r="J2326"/>
  <c r="J2310"/>
  <c r="I2310"/>
  <c r="R2154"/>
  <c r="J2154"/>
  <c r="I2154"/>
  <c r="H2154"/>
  <c r="R1900"/>
  <c r="I1900"/>
  <c r="X1669"/>
  <c r="I1669"/>
  <c r="H1669"/>
  <c r="F1669"/>
  <c r="X1701"/>
  <c r="I1701"/>
  <c r="H1701"/>
  <c r="F1701"/>
  <c r="J1285"/>
  <c r="I1285"/>
  <c r="F1285"/>
  <c r="I1434"/>
  <c r="R1434"/>
  <c r="F1434"/>
  <c r="R1381"/>
  <c r="J1381"/>
  <c r="H1381"/>
  <c r="F1381"/>
  <c r="X1133"/>
  <c r="F1133"/>
  <c r="H1133"/>
  <c r="R1181"/>
  <c r="J1181"/>
  <c r="F1181"/>
  <c r="H1181"/>
  <c r="X1181"/>
  <c r="I1181"/>
  <c r="X1131"/>
  <c r="J1131"/>
  <c r="H1131"/>
  <c r="F1131"/>
  <c r="I718"/>
  <c r="J718"/>
  <c r="F718"/>
  <c r="X718"/>
  <c r="X983"/>
  <c r="J983"/>
  <c r="H983"/>
  <c r="F983"/>
  <c r="H766"/>
  <c r="J766"/>
  <c r="I766"/>
  <c r="F766"/>
  <c r="X766"/>
  <c r="H496"/>
  <c r="F496"/>
  <c r="R496"/>
  <c r="J496"/>
  <c r="H303"/>
  <c r="I431"/>
  <c r="F431"/>
  <c r="I427"/>
  <c r="F427"/>
  <c r="F26" i="6"/>
  <c r="X18" i="5"/>
  <c r="B52" i="6"/>
  <c r="G52"/>
  <c r="B37"/>
  <c r="G37"/>
  <c r="B42"/>
  <c r="G42"/>
  <c r="B40"/>
  <c r="G40"/>
  <c r="B50"/>
  <c r="G50"/>
  <c r="B25"/>
  <c r="G25"/>
  <c r="B35"/>
  <c r="G35"/>
  <c r="X6" i="5"/>
  <c r="B39" i="6"/>
  <c r="G39"/>
  <c r="F24"/>
  <c r="C14"/>
  <c r="B44"/>
  <c r="G44"/>
  <c r="G32"/>
  <c r="B49"/>
  <c r="G49"/>
  <c r="B34"/>
  <c r="G34"/>
  <c r="B29"/>
  <c r="G29"/>
  <c r="B24"/>
  <c r="G24"/>
  <c r="G19"/>
  <c r="H19"/>
  <c r="F2426" i="5"/>
  <c r="X2426"/>
  <c r="R2426"/>
  <c r="J2426"/>
  <c r="I2426"/>
  <c r="H2426"/>
  <c r="D5" i="6"/>
  <c r="C5"/>
  <c r="F2446" i="5"/>
  <c r="H2446"/>
  <c r="X2446"/>
  <c r="J2446"/>
  <c r="I2446"/>
  <c r="R2446"/>
  <c r="G22" i="6"/>
  <c r="B47"/>
  <c r="G47"/>
  <c r="J2504" i="5"/>
  <c r="I2504"/>
  <c r="H2504"/>
  <c r="R2504"/>
  <c r="F2504"/>
  <c r="X2504"/>
  <c r="F2434"/>
  <c r="R2434"/>
  <c r="J2434"/>
  <c r="I2434"/>
  <c r="H2434"/>
  <c r="X2434"/>
  <c r="H2459"/>
  <c r="R2459"/>
  <c r="J2459"/>
  <c r="I2459"/>
  <c r="F2459"/>
  <c r="X2459"/>
  <c r="I2399"/>
  <c r="H2399"/>
  <c r="F2399"/>
  <c r="R2399"/>
  <c r="J2399"/>
  <c r="X2399"/>
  <c r="J2392"/>
  <c r="I2392"/>
  <c r="R2392"/>
  <c r="H2392"/>
  <c r="F2392"/>
  <c r="X2392"/>
  <c r="H2369"/>
  <c r="F2369"/>
  <c r="J2369"/>
  <c r="I2369"/>
  <c r="X2369"/>
  <c r="R2369"/>
  <c r="H2383"/>
  <c r="J2383"/>
  <c r="R2383"/>
  <c r="I2383"/>
  <c r="F2383"/>
  <c r="X2383"/>
  <c r="F2319"/>
  <c r="X2319"/>
  <c r="I2319"/>
  <c r="J2319"/>
  <c r="H2319"/>
  <c r="R2319"/>
  <c r="R2279"/>
  <c r="F2279"/>
  <c r="X2279"/>
  <c r="J2279"/>
  <c r="I2279"/>
  <c r="H2279"/>
  <c r="R2272"/>
  <c r="J2272"/>
  <c r="I2272"/>
  <c r="H2272"/>
  <c r="X2272"/>
  <c r="F2272"/>
  <c r="J2200"/>
  <c r="X2200"/>
  <c r="R2200"/>
  <c r="I2200"/>
  <c r="H2200"/>
  <c r="F2200"/>
  <c r="H2254"/>
  <c r="F2254"/>
  <c r="X2254"/>
  <c r="R2254"/>
  <c r="J2254"/>
  <c r="I2254"/>
  <c r="H2258"/>
  <c r="F2258"/>
  <c r="X2258"/>
  <c r="R2258"/>
  <c r="J2258"/>
  <c r="I2258"/>
  <c r="R2270"/>
  <c r="J2270"/>
  <c r="I2270"/>
  <c r="H2270"/>
  <c r="F2270"/>
  <c r="X2270"/>
  <c r="J2187"/>
  <c r="I2187"/>
  <c r="H2187"/>
  <c r="F2187"/>
  <c r="R2187"/>
  <c r="X2187"/>
  <c r="I2155"/>
  <c r="H2155"/>
  <c r="F2155"/>
  <c r="R2155"/>
  <c r="J2155"/>
  <c r="X2155"/>
  <c r="F2206"/>
  <c r="R2206"/>
  <c r="J2206"/>
  <c r="I2206"/>
  <c r="H2206"/>
  <c r="X2206"/>
  <c r="F2198"/>
  <c r="R2198"/>
  <c r="J2198"/>
  <c r="I2198"/>
  <c r="H2198"/>
  <c r="X2198"/>
  <c r="J2179"/>
  <c r="I2179"/>
  <c r="H2179"/>
  <c r="F2179"/>
  <c r="R2179"/>
  <c r="X2179"/>
  <c r="F2066"/>
  <c r="X2066"/>
  <c r="R2066"/>
  <c r="J2066"/>
  <c r="I2066"/>
  <c r="H2066"/>
  <c r="R2176"/>
  <c r="J2176"/>
  <c r="I2176"/>
  <c r="H2176"/>
  <c r="F2176"/>
  <c r="X2176"/>
  <c r="I2063"/>
  <c r="H2063"/>
  <c r="F2063"/>
  <c r="X2063"/>
  <c r="R2063"/>
  <c r="J2063"/>
  <c r="J2115"/>
  <c r="I2115"/>
  <c r="H2115"/>
  <c r="F2115"/>
  <c r="R2115"/>
  <c r="X2115"/>
  <c r="I2171"/>
  <c r="H2171"/>
  <c r="F2171"/>
  <c r="R2171"/>
  <c r="J2171"/>
  <c r="X2171"/>
  <c r="I1926"/>
  <c r="H1926"/>
  <c r="F1926"/>
  <c r="R1926"/>
  <c r="J1926"/>
  <c r="X1926"/>
  <c r="R2038"/>
  <c r="J2038"/>
  <c r="I2038"/>
  <c r="H2038"/>
  <c r="F2038"/>
  <c r="X2038"/>
  <c r="R1974"/>
  <c r="J1974"/>
  <c r="I1974"/>
  <c r="H1974"/>
  <c r="F1974"/>
  <c r="X1974"/>
  <c r="F1852"/>
  <c r="X1852"/>
  <c r="J1852"/>
  <c r="R1852"/>
  <c r="I1852"/>
  <c r="H1852"/>
  <c r="R2018"/>
  <c r="J2018"/>
  <c r="I2018"/>
  <c r="H2018"/>
  <c r="F2018"/>
  <c r="X2018"/>
  <c r="R1998"/>
  <c r="J1998"/>
  <c r="I1998"/>
  <c r="H1998"/>
  <c r="F1998"/>
  <c r="X1998"/>
  <c r="I1845"/>
  <c r="H1845"/>
  <c r="F1845"/>
  <c r="R1845"/>
  <c r="J1845"/>
  <c r="X1845"/>
  <c r="R1978"/>
  <c r="J1978"/>
  <c r="I1978"/>
  <c r="H1978"/>
  <c r="F1978"/>
  <c r="X1978"/>
  <c r="R2046"/>
  <c r="J2046"/>
  <c r="I2046"/>
  <c r="H2046"/>
  <c r="F2046"/>
  <c r="X2046"/>
  <c r="H1783"/>
  <c r="F1783"/>
  <c r="X1783"/>
  <c r="R1783"/>
  <c r="J1783"/>
  <c r="I1783"/>
  <c r="R1826"/>
  <c r="I1826"/>
  <c r="H1826"/>
  <c r="F1826"/>
  <c r="X1826"/>
  <c r="J1826"/>
  <c r="I1833"/>
  <c r="R1833"/>
  <c r="J1833"/>
  <c r="H1833"/>
  <c r="F1833"/>
  <c r="X1833"/>
  <c r="I1914"/>
  <c r="H1914"/>
  <c r="F1914"/>
  <c r="R1914"/>
  <c r="J1914"/>
  <c r="X1914"/>
  <c r="R1737"/>
  <c r="H1737"/>
  <c r="F1737"/>
  <c r="X1737"/>
  <c r="J1737"/>
  <c r="I1737"/>
  <c r="F1550"/>
  <c r="H1550"/>
  <c r="X1550"/>
  <c r="R1550"/>
  <c r="J1550"/>
  <c r="I1550"/>
  <c r="R1747"/>
  <c r="J1747"/>
  <c r="I1747"/>
  <c r="H1747"/>
  <c r="F1747"/>
  <c r="X1747"/>
  <c r="R1671"/>
  <c r="J1671"/>
  <c r="I1671"/>
  <c r="H1671"/>
  <c r="F1671"/>
  <c r="X1671"/>
  <c r="R1552"/>
  <c r="J1552"/>
  <c r="H1552"/>
  <c r="I1552"/>
  <c r="X1552"/>
  <c r="F1552"/>
  <c r="R1667"/>
  <c r="J1667"/>
  <c r="I1667"/>
  <c r="H1667"/>
  <c r="F1667"/>
  <c r="X1667"/>
  <c r="I1825"/>
  <c r="R1825"/>
  <c r="J1825"/>
  <c r="H1825"/>
  <c r="F1825"/>
  <c r="X1825"/>
  <c r="R1655"/>
  <c r="J1655"/>
  <c r="I1655"/>
  <c r="H1655"/>
  <c r="F1655"/>
  <c r="X1655"/>
  <c r="J1413"/>
  <c r="I1413"/>
  <c r="H1413"/>
  <c r="R1413"/>
  <c r="F1413"/>
  <c r="X1413"/>
  <c r="I1615"/>
  <c r="H1615"/>
  <c r="F1615"/>
  <c r="R1615"/>
  <c r="J1615"/>
  <c r="X1615"/>
  <c r="I1583"/>
  <c r="H1583"/>
  <c r="F1583"/>
  <c r="R1583"/>
  <c r="J1583"/>
  <c r="X1583"/>
  <c r="R1346"/>
  <c r="X1346"/>
  <c r="I1346"/>
  <c r="H1346"/>
  <c r="J1346"/>
  <c r="F1346"/>
  <c r="H1476"/>
  <c r="F1476"/>
  <c r="X1476"/>
  <c r="J1476"/>
  <c r="I1476"/>
  <c r="R1476"/>
  <c r="F1394"/>
  <c r="R1394"/>
  <c r="I1394"/>
  <c r="H1394"/>
  <c r="X1394"/>
  <c r="J1394"/>
  <c r="R1604"/>
  <c r="J1604"/>
  <c r="I1604"/>
  <c r="H1604"/>
  <c r="F1604"/>
  <c r="X1604"/>
  <c r="R1687"/>
  <c r="J1687"/>
  <c r="I1687"/>
  <c r="H1687"/>
  <c r="F1687"/>
  <c r="X1687"/>
  <c r="R1392"/>
  <c r="J1392"/>
  <c r="F1392"/>
  <c r="X1392"/>
  <c r="I1392"/>
  <c r="H1392"/>
  <c r="R1584"/>
  <c r="J1584"/>
  <c r="I1584"/>
  <c r="H1584"/>
  <c r="F1584"/>
  <c r="X1584"/>
  <c r="J1445"/>
  <c r="H1445"/>
  <c r="I1445"/>
  <c r="F1445"/>
  <c r="R1445"/>
  <c r="X1445"/>
  <c r="R1592"/>
  <c r="J1592"/>
  <c r="I1592"/>
  <c r="H1592"/>
  <c r="F1592"/>
  <c r="X1592"/>
  <c r="R1517"/>
  <c r="J1517"/>
  <c r="H1517"/>
  <c r="I1517"/>
  <c r="F1517"/>
  <c r="X1517"/>
  <c r="J1244"/>
  <c r="I1244"/>
  <c r="R1244"/>
  <c r="H1244"/>
  <c r="X1244"/>
  <c r="F1244"/>
  <c r="J1477"/>
  <c r="H1477"/>
  <c r="I1477"/>
  <c r="F1477"/>
  <c r="R1477"/>
  <c r="X1477"/>
  <c r="I1335"/>
  <c r="H1335"/>
  <c r="R1335"/>
  <c r="J1335"/>
  <c r="F1335"/>
  <c r="X1335"/>
  <c r="I1303"/>
  <c r="H1303"/>
  <c r="R1303"/>
  <c r="J1303"/>
  <c r="F1303"/>
  <c r="X1303"/>
  <c r="I1271"/>
  <c r="H1271"/>
  <c r="R1271"/>
  <c r="J1271"/>
  <c r="F1271"/>
  <c r="X1271"/>
  <c r="F1366"/>
  <c r="R1366"/>
  <c r="J1366"/>
  <c r="I1366"/>
  <c r="H1366"/>
  <c r="X1366"/>
  <c r="H1016"/>
  <c r="F1016"/>
  <c r="X1016"/>
  <c r="R1016"/>
  <c r="I1016"/>
  <c r="J1016"/>
  <c r="R1137"/>
  <c r="J1137"/>
  <c r="I1137"/>
  <c r="H1137"/>
  <c r="X1137"/>
  <c r="F1137"/>
  <c r="F1162"/>
  <c r="X1162"/>
  <c r="R1162"/>
  <c r="J1162"/>
  <c r="I1162"/>
  <c r="H1162"/>
  <c r="H1120"/>
  <c r="F1120"/>
  <c r="X1120"/>
  <c r="R1120"/>
  <c r="I1120"/>
  <c r="J1120"/>
  <c r="H1056"/>
  <c r="F1056"/>
  <c r="X1056"/>
  <c r="R1056"/>
  <c r="I1056"/>
  <c r="J1056"/>
  <c r="H992"/>
  <c r="F992"/>
  <c r="X992"/>
  <c r="R992"/>
  <c r="J992"/>
  <c r="I992"/>
  <c r="F1238"/>
  <c r="X1238"/>
  <c r="R1238"/>
  <c r="J1238"/>
  <c r="H1238"/>
  <c r="I1238"/>
  <c r="H988"/>
  <c r="F988"/>
  <c r="X988"/>
  <c r="R988"/>
  <c r="J988"/>
  <c r="I988"/>
  <c r="H1116"/>
  <c r="F1116"/>
  <c r="X1116"/>
  <c r="R1116"/>
  <c r="J1116"/>
  <c r="I1116"/>
  <c r="H1052"/>
  <c r="F1052"/>
  <c r="X1052"/>
  <c r="R1052"/>
  <c r="J1052"/>
  <c r="I1052"/>
  <c r="X932"/>
  <c r="R932"/>
  <c r="J932"/>
  <c r="I932"/>
  <c r="F932"/>
  <c r="H932"/>
  <c r="R914"/>
  <c r="I914"/>
  <c r="J914"/>
  <c r="H914"/>
  <c r="F914"/>
  <c r="X914"/>
  <c r="R870"/>
  <c r="I870"/>
  <c r="J870"/>
  <c r="H870"/>
  <c r="X870"/>
  <c r="F870"/>
  <c r="X863"/>
  <c r="R863"/>
  <c r="I863"/>
  <c r="H863"/>
  <c r="F863"/>
  <c r="J863"/>
  <c r="J1049"/>
  <c r="I1049"/>
  <c r="H1049"/>
  <c r="X1049"/>
  <c r="R1049"/>
  <c r="F1049"/>
  <c r="I669"/>
  <c r="H669"/>
  <c r="F669"/>
  <c r="X669"/>
  <c r="R669"/>
  <c r="J669"/>
  <c r="I637"/>
  <c r="H637"/>
  <c r="F637"/>
  <c r="X637"/>
  <c r="R637"/>
  <c r="J637"/>
  <c r="I605"/>
  <c r="H605"/>
  <c r="F605"/>
  <c r="R605"/>
  <c r="J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J340"/>
  <c r="R340"/>
  <c r="I340"/>
  <c r="H340"/>
  <c r="F340"/>
  <c r="R394"/>
  <c r="J394"/>
  <c r="I394"/>
  <c r="H394"/>
  <c r="F394"/>
  <c r="R374"/>
  <c r="I374"/>
  <c r="H374"/>
  <c r="F374"/>
  <c r="J374"/>
  <c r="R355"/>
  <c r="J355"/>
  <c r="H355"/>
  <c r="F355"/>
  <c r="I355"/>
  <c r="J324"/>
  <c r="R324"/>
  <c r="H324"/>
  <c r="F324"/>
  <c r="I324"/>
  <c r="J300"/>
  <c r="I300"/>
  <c r="H300"/>
  <c r="F300"/>
  <c r="R300"/>
  <c r="J292"/>
  <c r="I292"/>
  <c r="H292"/>
  <c r="F292"/>
  <c r="R292"/>
  <c r="J284"/>
  <c r="I284"/>
  <c r="H284"/>
  <c r="F284"/>
  <c r="R284"/>
  <c r="J276"/>
  <c r="I276"/>
  <c r="H276"/>
  <c r="F276"/>
  <c r="R276"/>
  <c r="J268"/>
  <c r="I268"/>
  <c r="H268"/>
  <c r="F268"/>
  <c r="R268"/>
  <c r="J260"/>
  <c r="I260"/>
  <c r="H260"/>
  <c r="F260"/>
  <c r="R260"/>
  <c r="J252"/>
  <c r="I252"/>
  <c r="H252"/>
  <c r="F252"/>
  <c r="R252"/>
  <c r="J244"/>
  <c r="I244"/>
  <c r="H244"/>
  <c r="F244"/>
  <c r="R244"/>
  <c r="J236"/>
  <c r="I236"/>
  <c r="H236"/>
  <c r="F236"/>
  <c r="R236"/>
  <c r="J228"/>
  <c r="I228"/>
  <c r="H228"/>
  <c r="F228"/>
  <c r="R228"/>
  <c r="J132"/>
  <c r="H132"/>
  <c r="F132"/>
  <c r="R132"/>
  <c r="I132"/>
  <c r="R402"/>
  <c r="J402"/>
  <c r="I402"/>
  <c r="H402"/>
  <c r="F402"/>
  <c r="J204"/>
  <c r="H204"/>
  <c r="F204"/>
  <c r="I204"/>
  <c r="R204"/>
  <c r="J116"/>
  <c r="H116"/>
  <c r="F116"/>
  <c r="R116"/>
  <c r="I116"/>
  <c r="J104"/>
  <c r="H104"/>
  <c r="F104"/>
  <c r="R104"/>
  <c r="I104"/>
  <c r="D74" i="4"/>
  <c r="D37"/>
  <c r="D61"/>
  <c r="D43"/>
  <c r="D49"/>
  <c r="D31"/>
  <c r="D67"/>
  <c r="D55"/>
  <c r="A17" i="6"/>
  <c r="B35" i="4"/>
  <c r="A22" i="6"/>
  <c r="B46"/>
  <c r="G46"/>
  <c r="B26"/>
  <c r="G26"/>
  <c r="G21"/>
  <c r="H21"/>
  <c r="B36"/>
  <c r="G36"/>
  <c r="G20"/>
  <c r="H20"/>
  <c r="B45"/>
  <c r="G45"/>
  <c r="D17"/>
  <c r="C17"/>
  <c r="H2439" i="5"/>
  <c r="F2439"/>
  <c r="X2439"/>
  <c r="R2439"/>
  <c r="J2439"/>
  <c r="I2439"/>
  <c r="F2414"/>
  <c r="X2414"/>
  <c r="R2414"/>
  <c r="J2414"/>
  <c r="I2414"/>
  <c r="H2414"/>
  <c r="J2448"/>
  <c r="F2448"/>
  <c r="X2448"/>
  <c r="I2448"/>
  <c r="H2448"/>
  <c r="R2448"/>
  <c r="B27" i="6"/>
  <c r="G27"/>
  <c r="I2427" i="5"/>
  <c r="H2427"/>
  <c r="F2427"/>
  <c r="X2427"/>
  <c r="R2427"/>
  <c r="J2427"/>
  <c r="J2378"/>
  <c r="H2378"/>
  <c r="F2378"/>
  <c r="X2378"/>
  <c r="R2378"/>
  <c r="I2378"/>
  <c r="F2287"/>
  <c r="R2287"/>
  <c r="I2287"/>
  <c r="J2287"/>
  <c r="H2287"/>
  <c r="X2287"/>
  <c r="J2192"/>
  <c r="X2192"/>
  <c r="R2192"/>
  <c r="I2192"/>
  <c r="H2192"/>
  <c r="F2192"/>
  <c r="I2135"/>
  <c r="H2135"/>
  <c r="F2135"/>
  <c r="R2135"/>
  <c r="X2135"/>
  <c r="J2135"/>
  <c r="H2266"/>
  <c r="F2266"/>
  <c r="X2266"/>
  <c r="R2266"/>
  <c r="J2266"/>
  <c r="I2266"/>
  <c r="F2222"/>
  <c r="R2222"/>
  <c r="J2222"/>
  <c r="I2222"/>
  <c r="H2222"/>
  <c r="X2222"/>
  <c r="R2172"/>
  <c r="J2172"/>
  <c r="I2172"/>
  <c r="H2172"/>
  <c r="F2172"/>
  <c r="X2172"/>
  <c r="H2114"/>
  <c r="F2114"/>
  <c r="X2114"/>
  <c r="J2114"/>
  <c r="I2114"/>
  <c r="R2114"/>
  <c r="F2098"/>
  <c r="X2098"/>
  <c r="I2098"/>
  <c r="H2098"/>
  <c r="R2098"/>
  <c r="J2098"/>
  <c r="I2151"/>
  <c r="H2151"/>
  <c r="F2151"/>
  <c r="R2151"/>
  <c r="J2151"/>
  <c r="X2151"/>
  <c r="H2238"/>
  <c r="F2238"/>
  <c r="X2238"/>
  <c r="R2238"/>
  <c r="J2238"/>
  <c r="I2238"/>
  <c r="F2086"/>
  <c r="X2086"/>
  <c r="R2086"/>
  <c r="J2086"/>
  <c r="I2086"/>
  <c r="H2086"/>
  <c r="I2091"/>
  <c r="H2091"/>
  <c r="F2091"/>
  <c r="R2091"/>
  <c r="J2091"/>
  <c r="X2091"/>
  <c r="I2055"/>
  <c r="H2055"/>
  <c r="F2055"/>
  <c r="X2055"/>
  <c r="R2055"/>
  <c r="J2055"/>
  <c r="I2139"/>
  <c r="H2139"/>
  <c r="F2139"/>
  <c r="R2139"/>
  <c r="J2139"/>
  <c r="X2139"/>
  <c r="F2078"/>
  <c r="R2078"/>
  <c r="J2078"/>
  <c r="I2078"/>
  <c r="H2078"/>
  <c r="X2078"/>
  <c r="F2070"/>
  <c r="R2070"/>
  <c r="J2070"/>
  <c r="I2070"/>
  <c r="H2070"/>
  <c r="X2070"/>
  <c r="F2062"/>
  <c r="R2062"/>
  <c r="J2062"/>
  <c r="I2062"/>
  <c r="H2062"/>
  <c r="X2062"/>
  <c r="F2054"/>
  <c r="R2054"/>
  <c r="J2054"/>
  <c r="I2054"/>
  <c r="H2054"/>
  <c r="X2054"/>
  <c r="R2026"/>
  <c r="J2026"/>
  <c r="I2026"/>
  <c r="H2026"/>
  <c r="F2026"/>
  <c r="X2026"/>
  <c r="F1872"/>
  <c r="X1872"/>
  <c r="R1872"/>
  <c r="J1872"/>
  <c r="I1872"/>
  <c r="H1872"/>
  <c r="I1934"/>
  <c r="H1934"/>
  <c r="F1934"/>
  <c r="J1934"/>
  <c r="X1934"/>
  <c r="R1934"/>
  <c r="R1966"/>
  <c r="J1966"/>
  <c r="I1966"/>
  <c r="H1966"/>
  <c r="F1966"/>
  <c r="X1966"/>
  <c r="I1861"/>
  <c r="H1861"/>
  <c r="F1861"/>
  <c r="X1861"/>
  <c r="R1861"/>
  <c r="J1861"/>
  <c r="J2263"/>
  <c r="I2263"/>
  <c r="H2263"/>
  <c r="X2263"/>
  <c r="R2263"/>
  <c r="F2263"/>
  <c r="R2034"/>
  <c r="J2034"/>
  <c r="I2034"/>
  <c r="H2034"/>
  <c r="F2034"/>
  <c r="X2034"/>
  <c r="X1819"/>
  <c r="R1819"/>
  <c r="F1819"/>
  <c r="J1819"/>
  <c r="I1819"/>
  <c r="H1819"/>
  <c r="H1803"/>
  <c r="F1803"/>
  <c r="X1803"/>
  <c r="R1803"/>
  <c r="J1803"/>
  <c r="I1803"/>
  <c r="H1771"/>
  <c r="F1771"/>
  <c r="X1771"/>
  <c r="R1771"/>
  <c r="J1771"/>
  <c r="I1771"/>
  <c r="F2082"/>
  <c r="X2082"/>
  <c r="R2082"/>
  <c r="J2082"/>
  <c r="I2082"/>
  <c r="H2082"/>
  <c r="X1880"/>
  <c r="J1880"/>
  <c r="R1880"/>
  <c r="I1880"/>
  <c r="H1880"/>
  <c r="F1880"/>
  <c r="H1763"/>
  <c r="F1763"/>
  <c r="X1763"/>
  <c r="R1763"/>
  <c r="I1763"/>
  <c r="J1763"/>
  <c r="R1745"/>
  <c r="H1745"/>
  <c r="F1745"/>
  <c r="X1745"/>
  <c r="J1745"/>
  <c r="I1745"/>
  <c r="I1722"/>
  <c r="H1722"/>
  <c r="F1722"/>
  <c r="X1722"/>
  <c r="J1722"/>
  <c r="R1722"/>
  <c r="I1706"/>
  <c r="H1706"/>
  <c r="F1706"/>
  <c r="X1706"/>
  <c r="R1706"/>
  <c r="J1706"/>
  <c r="I1690"/>
  <c r="H1690"/>
  <c r="F1690"/>
  <c r="X1690"/>
  <c r="R1690"/>
  <c r="J1690"/>
  <c r="I1674"/>
  <c r="H1674"/>
  <c r="F1674"/>
  <c r="X1674"/>
  <c r="R1674"/>
  <c r="J1674"/>
  <c r="I1658"/>
  <c r="H1658"/>
  <c r="F1658"/>
  <c r="X1658"/>
  <c r="R1658"/>
  <c r="J1658"/>
  <c r="I1642"/>
  <c r="H1642"/>
  <c r="F1642"/>
  <c r="X1642"/>
  <c r="R1642"/>
  <c r="J1642"/>
  <c r="H1626"/>
  <c r="F1626"/>
  <c r="X1626"/>
  <c r="R1626"/>
  <c r="J1626"/>
  <c r="I1626"/>
  <c r="F1610"/>
  <c r="X1610"/>
  <c r="R1610"/>
  <c r="J1610"/>
  <c r="I1610"/>
  <c r="H1610"/>
  <c r="F1594"/>
  <c r="X1594"/>
  <c r="R1594"/>
  <c r="J1594"/>
  <c r="I1594"/>
  <c r="H1594"/>
  <c r="F1578"/>
  <c r="X1578"/>
  <c r="R1578"/>
  <c r="J1578"/>
  <c r="I1578"/>
  <c r="H1578"/>
  <c r="F1562"/>
  <c r="X1562"/>
  <c r="R1562"/>
  <c r="J1562"/>
  <c r="I1562"/>
  <c r="H1562"/>
  <c r="R1846"/>
  <c r="J1846"/>
  <c r="I1846"/>
  <c r="H1846"/>
  <c r="F1846"/>
  <c r="X1846"/>
  <c r="X1742"/>
  <c r="I1742"/>
  <c r="J1742"/>
  <c r="H1742"/>
  <c r="F1742"/>
  <c r="R1742"/>
  <c r="R1624"/>
  <c r="J1624"/>
  <c r="I1624"/>
  <c r="H1624"/>
  <c r="F1624"/>
  <c r="X1624"/>
  <c r="R1699"/>
  <c r="J1699"/>
  <c r="I1699"/>
  <c r="H1699"/>
  <c r="F1699"/>
  <c r="X1699"/>
  <c r="R1663"/>
  <c r="J1663"/>
  <c r="I1663"/>
  <c r="H1663"/>
  <c r="F1663"/>
  <c r="X1663"/>
  <c r="R1691"/>
  <c r="J1691"/>
  <c r="I1691"/>
  <c r="H1691"/>
  <c r="F1691"/>
  <c r="X1691"/>
  <c r="R1548"/>
  <c r="J1548"/>
  <c r="H1548"/>
  <c r="I1548"/>
  <c r="F1548"/>
  <c r="X1548"/>
  <c r="I1611"/>
  <c r="H1611"/>
  <c r="F1611"/>
  <c r="R1611"/>
  <c r="J1611"/>
  <c r="X1611"/>
  <c r="I1579"/>
  <c r="H1579"/>
  <c r="F1579"/>
  <c r="R1579"/>
  <c r="J1579"/>
  <c r="X1579"/>
  <c r="R1338"/>
  <c r="H1338"/>
  <c r="F1338"/>
  <c r="X1338"/>
  <c r="J1338"/>
  <c r="I1338"/>
  <c r="R1572"/>
  <c r="J1572"/>
  <c r="I1572"/>
  <c r="H1572"/>
  <c r="F1572"/>
  <c r="X1572"/>
  <c r="R1360"/>
  <c r="J1360"/>
  <c r="H1360"/>
  <c r="F1360"/>
  <c r="I1360"/>
  <c r="X1360"/>
  <c r="F1399"/>
  <c r="R1399"/>
  <c r="J1399"/>
  <c r="I1399"/>
  <c r="X1399"/>
  <c r="H1399"/>
  <c r="I1528"/>
  <c r="H1528"/>
  <c r="F1528"/>
  <c r="X1528"/>
  <c r="R1528"/>
  <c r="J1528"/>
  <c r="X1134"/>
  <c r="H1134"/>
  <c r="F1134"/>
  <c r="R1134"/>
  <c r="I1134"/>
  <c r="J1134"/>
  <c r="J1627"/>
  <c r="I1627"/>
  <c r="H1627"/>
  <c r="F1627"/>
  <c r="X1627"/>
  <c r="R1627"/>
  <c r="R1560"/>
  <c r="J1560"/>
  <c r="I1560"/>
  <c r="H1560"/>
  <c r="F1560"/>
  <c r="X1560"/>
  <c r="H1207"/>
  <c r="R1207"/>
  <c r="J1207"/>
  <c r="I1207"/>
  <c r="F1207"/>
  <c r="X1207"/>
  <c r="H1108"/>
  <c r="F1108"/>
  <c r="X1108"/>
  <c r="R1108"/>
  <c r="I1108"/>
  <c r="J1108"/>
  <c r="H1044"/>
  <c r="F1044"/>
  <c r="X1044"/>
  <c r="R1044"/>
  <c r="I1044"/>
  <c r="J1044"/>
  <c r="F1398"/>
  <c r="R1398"/>
  <c r="J1398"/>
  <c r="I1398"/>
  <c r="H1398"/>
  <c r="X1398"/>
  <c r="R1368"/>
  <c r="J1368"/>
  <c r="H1368"/>
  <c r="F1368"/>
  <c r="X1368"/>
  <c r="I1368"/>
  <c r="I1323"/>
  <c r="H1323"/>
  <c r="R1323"/>
  <c r="J1323"/>
  <c r="F1323"/>
  <c r="X1323"/>
  <c r="I1291"/>
  <c r="H1291"/>
  <c r="R1291"/>
  <c r="J1291"/>
  <c r="F1291"/>
  <c r="X1291"/>
  <c r="I1259"/>
  <c r="H1259"/>
  <c r="R1259"/>
  <c r="J1259"/>
  <c r="F1259"/>
  <c r="X1259"/>
  <c r="F1350"/>
  <c r="R1350"/>
  <c r="J1350"/>
  <c r="I1350"/>
  <c r="H1350"/>
  <c r="X1350"/>
  <c r="F1330"/>
  <c r="X1330"/>
  <c r="R1330"/>
  <c r="J1330"/>
  <c r="I1330"/>
  <c r="H1330"/>
  <c r="F1322"/>
  <c r="X1322"/>
  <c r="R1322"/>
  <c r="J1322"/>
  <c r="I1322"/>
  <c r="H1322"/>
  <c r="F1314"/>
  <c r="X1314"/>
  <c r="R1314"/>
  <c r="J1314"/>
  <c r="I1314"/>
  <c r="H1314"/>
  <c r="F1306"/>
  <c r="X1306"/>
  <c r="R1306"/>
  <c r="J1306"/>
  <c r="I1306"/>
  <c r="H1306"/>
  <c r="F1298"/>
  <c r="X1298"/>
  <c r="R1298"/>
  <c r="J1298"/>
  <c r="I1298"/>
  <c r="H1298"/>
  <c r="F1290"/>
  <c r="X1290"/>
  <c r="R1290"/>
  <c r="J1290"/>
  <c r="I1290"/>
  <c r="H1290"/>
  <c r="F1282"/>
  <c r="X1282"/>
  <c r="R1282"/>
  <c r="J1282"/>
  <c r="I1282"/>
  <c r="H1282"/>
  <c r="F1274"/>
  <c r="X1274"/>
  <c r="R1274"/>
  <c r="J1274"/>
  <c r="I1274"/>
  <c r="H1274"/>
  <c r="H1012"/>
  <c r="F1012"/>
  <c r="X1012"/>
  <c r="R1012"/>
  <c r="J1012"/>
  <c r="I1012"/>
  <c r="H1231"/>
  <c r="R1231"/>
  <c r="J1231"/>
  <c r="F1231"/>
  <c r="X1231"/>
  <c r="I1231"/>
  <c r="X911"/>
  <c r="R911"/>
  <c r="I911"/>
  <c r="H911"/>
  <c r="F911"/>
  <c r="J911"/>
  <c r="X900"/>
  <c r="R900"/>
  <c r="I900"/>
  <c r="F900"/>
  <c r="J900"/>
  <c r="H900"/>
  <c r="H1004"/>
  <c r="F1004"/>
  <c r="X1004"/>
  <c r="R1004"/>
  <c r="J1004"/>
  <c r="I1004"/>
  <c r="X895"/>
  <c r="R895"/>
  <c r="I895"/>
  <c r="H895"/>
  <c r="F895"/>
  <c r="J895"/>
  <c r="J1033"/>
  <c r="I1033"/>
  <c r="H1033"/>
  <c r="X1033"/>
  <c r="R1033"/>
  <c r="F1033"/>
  <c r="J1081"/>
  <c r="I1081"/>
  <c r="H1081"/>
  <c r="X1081"/>
  <c r="R1081"/>
  <c r="F1081"/>
  <c r="X912"/>
  <c r="R912"/>
  <c r="J912"/>
  <c r="I912"/>
  <c r="F912"/>
  <c r="H912"/>
  <c r="R858"/>
  <c r="I858"/>
  <c r="H858"/>
  <c r="X858"/>
  <c r="J858"/>
  <c r="F858"/>
  <c r="J823"/>
  <c r="I823"/>
  <c r="X823"/>
  <c r="F823"/>
  <c r="R823"/>
  <c r="H823"/>
  <c r="X868"/>
  <c r="R868"/>
  <c r="I868"/>
  <c r="F868"/>
  <c r="J868"/>
  <c r="H868"/>
  <c r="X907"/>
  <c r="R907"/>
  <c r="I907"/>
  <c r="J907"/>
  <c r="H907"/>
  <c r="F907"/>
  <c r="J695"/>
  <c r="I695"/>
  <c r="X695"/>
  <c r="F695"/>
  <c r="R695"/>
  <c r="H695"/>
  <c r="I665"/>
  <c r="H665"/>
  <c r="F665"/>
  <c r="X665"/>
  <c r="R665"/>
  <c r="J665"/>
  <c r="I633"/>
  <c r="H633"/>
  <c r="F633"/>
  <c r="X633"/>
  <c r="R633"/>
  <c r="J633"/>
  <c r="I601"/>
  <c r="H601"/>
  <c r="F601"/>
  <c r="R601"/>
  <c r="J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J184"/>
  <c r="H184"/>
  <c r="F184"/>
  <c r="R184"/>
  <c r="I184"/>
  <c r="J328"/>
  <c r="F328"/>
  <c r="R328"/>
  <c r="I328"/>
  <c r="H328"/>
  <c r="J220"/>
  <c r="I220"/>
  <c r="H220"/>
  <c r="F220"/>
  <c r="R220"/>
  <c r="J176"/>
  <c r="H176"/>
  <c r="F176"/>
  <c r="R176"/>
  <c r="I176"/>
  <c r="G61" i="4"/>
  <c r="G31"/>
  <c r="G49"/>
  <c r="G43"/>
  <c r="G37"/>
  <c r="G67"/>
  <c r="G74"/>
  <c r="G55"/>
  <c r="F2422" i="5"/>
  <c r="X2422"/>
  <c r="R2422"/>
  <c r="I2422"/>
  <c r="H2422"/>
  <c r="J2422"/>
  <c r="R2396"/>
  <c r="J2396"/>
  <c r="I2396"/>
  <c r="F2396"/>
  <c r="X2396"/>
  <c r="H2396"/>
  <c r="H2331"/>
  <c r="F2331"/>
  <c r="X2331"/>
  <c r="R2331"/>
  <c r="I2331"/>
  <c r="J2331"/>
  <c r="H2327"/>
  <c r="F2327"/>
  <c r="X2327"/>
  <c r="I2327"/>
  <c r="R2327"/>
  <c r="J2327"/>
  <c r="I2292"/>
  <c r="J2292"/>
  <c r="H2292"/>
  <c r="F2292"/>
  <c r="X2292"/>
  <c r="R2292"/>
  <c r="X2290"/>
  <c r="R2290"/>
  <c r="I2290"/>
  <c r="J2290"/>
  <c r="H2290"/>
  <c r="F2290"/>
  <c r="H2123"/>
  <c r="F2123"/>
  <c r="X2123"/>
  <c r="R2123"/>
  <c r="J2123"/>
  <c r="I2123"/>
  <c r="R2281"/>
  <c r="I2281"/>
  <c r="H2281"/>
  <c r="F2281"/>
  <c r="X2281"/>
  <c r="J2281"/>
  <c r="I2099"/>
  <c r="H2099"/>
  <c r="F2099"/>
  <c r="R2099"/>
  <c r="J2099"/>
  <c r="X2099"/>
  <c r="R1958"/>
  <c r="J1958"/>
  <c r="I1958"/>
  <c r="H1958"/>
  <c r="F1958"/>
  <c r="X1958"/>
  <c r="I1837"/>
  <c r="F1837"/>
  <c r="X1837"/>
  <c r="R1837"/>
  <c r="J1837"/>
  <c r="H1837"/>
  <c r="R1970"/>
  <c r="J1970"/>
  <c r="I1970"/>
  <c r="H1970"/>
  <c r="F1970"/>
  <c r="X1970"/>
  <c r="X1888"/>
  <c r="J1888"/>
  <c r="R1888"/>
  <c r="I1888"/>
  <c r="H1888"/>
  <c r="F1888"/>
  <c r="J1796"/>
  <c r="I1796"/>
  <c r="H1796"/>
  <c r="F1796"/>
  <c r="X1796"/>
  <c r="R1796"/>
  <c r="J1788"/>
  <c r="I1788"/>
  <c r="H1788"/>
  <c r="F1788"/>
  <c r="X1788"/>
  <c r="R1788"/>
  <c r="J1780"/>
  <c r="I1780"/>
  <c r="H1780"/>
  <c r="F1780"/>
  <c r="X1780"/>
  <c r="R1780"/>
  <c r="I1726"/>
  <c r="H1726"/>
  <c r="F1726"/>
  <c r="X1726"/>
  <c r="J1726"/>
  <c r="R1726"/>
  <c r="I1694"/>
  <c r="H1694"/>
  <c r="F1694"/>
  <c r="X1694"/>
  <c r="J1694"/>
  <c r="R1694"/>
  <c r="I1646"/>
  <c r="H1646"/>
  <c r="F1646"/>
  <c r="X1646"/>
  <c r="R1646"/>
  <c r="J1646"/>
  <c r="F1614"/>
  <c r="X1614"/>
  <c r="R1614"/>
  <c r="J1614"/>
  <c r="I1614"/>
  <c r="H1614"/>
  <c r="F1582"/>
  <c r="X1582"/>
  <c r="R1582"/>
  <c r="J1582"/>
  <c r="I1582"/>
  <c r="H1582"/>
  <c r="R1659"/>
  <c r="J1659"/>
  <c r="I1659"/>
  <c r="H1659"/>
  <c r="F1659"/>
  <c r="X1659"/>
  <c r="R1679"/>
  <c r="J1679"/>
  <c r="I1679"/>
  <c r="H1679"/>
  <c r="F1679"/>
  <c r="X1679"/>
  <c r="I1571"/>
  <c r="H1571"/>
  <c r="F1571"/>
  <c r="R1571"/>
  <c r="J1571"/>
  <c r="X1571"/>
  <c r="R1485"/>
  <c r="J1485"/>
  <c r="H1485"/>
  <c r="I1485"/>
  <c r="F1485"/>
  <c r="X1485"/>
  <c r="H1456"/>
  <c r="F1456"/>
  <c r="X1456"/>
  <c r="I1456"/>
  <c r="R1456"/>
  <c r="J1456"/>
  <c r="I1532"/>
  <c r="H1532"/>
  <c r="F1532"/>
  <c r="X1532"/>
  <c r="J1532"/>
  <c r="R1532"/>
  <c r="R1612"/>
  <c r="J1612"/>
  <c r="I1612"/>
  <c r="H1612"/>
  <c r="F1612"/>
  <c r="X1612"/>
  <c r="J1461"/>
  <c r="H1461"/>
  <c r="I1461"/>
  <c r="F1461"/>
  <c r="R1461"/>
  <c r="X1461"/>
  <c r="H1235"/>
  <c r="F1235"/>
  <c r="X1235"/>
  <c r="R1235"/>
  <c r="J1235"/>
  <c r="I1235"/>
  <c r="H1171"/>
  <c r="F1171"/>
  <c r="X1171"/>
  <c r="R1171"/>
  <c r="J1171"/>
  <c r="I1171"/>
  <c r="R1501"/>
  <c r="J1501"/>
  <c r="H1501"/>
  <c r="I1501"/>
  <c r="F1501"/>
  <c r="X1501"/>
  <c r="F1386"/>
  <c r="R1386"/>
  <c r="J1386"/>
  <c r="I1386"/>
  <c r="H1386"/>
  <c r="X1386"/>
  <c r="R1596"/>
  <c r="J1596"/>
  <c r="I1596"/>
  <c r="H1596"/>
  <c r="F1596"/>
  <c r="X1596"/>
  <c r="F1174"/>
  <c r="X1174"/>
  <c r="R1174"/>
  <c r="J1174"/>
  <c r="H1174"/>
  <c r="I1174"/>
  <c r="H1092"/>
  <c r="F1092"/>
  <c r="X1092"/>
  <c r="R1092"/>
  <c r="I1092"/>
  <c r="J1092"/>
  <c r="H1028"/>
  <c r="F1028"/>
  <c r="X1028"/>
  <c r="R1028"/>
  <c r="J1028"/>
  <c r="I1028"/>
  <c r="F1407"/>
  <c r="R1407"/>
  <c r="J1407"/>
  <c r="I1407"/>
  <c r="X1407"/>
  <c r="H1407"/>
  <c r="I1331"/>
  <c r="H1331"/>
  <c r="R1331"/>
  <c r="J1331"/>
  <c r="F1331"/>
  <c r="X1331"/>
  <c r="I1299"/>
  <c r="H1299"/>
  <c r="R1299"/>
  <c r="J1299"/>
  <c r="F1299"/>
  <c r="X1299"/>
  <c r="I1267"/>
  <c r="H1267"/>
  <c r="R1267"/>
  <c r="J1267"/>
  <c r="F1267"/>
  <c r="X1267"/>
  <c r="F1202"/>
  <c r="X1202"/>
  <c r="J1202"/>
  <c r="I1202"/>
  <c r="H1202"/>
  <c r="R1202"/>
  <c r="H1128"/>
  <c r="F1128"/>
  <c r="X1128"/>
  <c r="R1128"/>
  <c r="J1128"/>
  <c r="I1128"/>
  <c r="H1096"/>
  <c r="F1096"/>
  <c r="X1096"/>
  <c r="R1096"/>
  <c r="J1096"/>
  <c r="I1096"/>
  <c r="H1064"/>
  <c r="F1064"/>
  <c r="X1064"/>
  <c r="R1064"/>
  <c r="J1064"/>
  <c r="I1064"/>
  <c r="R1588"/>
  <c r="J1588"/>
  <c r="I1588"/>
  <c r="H1588"/>
  <c r="F1588"/>
  <c r="X1588"/>
  <c r="R1384"/>
  <c r="J1384"/>
  <c r="H1384"/>
  <c r="F1384"/>
  <c r="X1384"/>
  <c r="I1384"/>
  <c r="X927"/>
  <c r="R927"/>
  <c r="I927"/>
  <c r="H927"/>
  <c r="F927"/>
  <c r="J927"/>
  <c r="H1195"/>
  <c r="J1195"/>
  <c r="I1195"/>
  <c r="F1195"/>
  <c r="X1195"/>
  <c r="R1195"/>
  <c r="F972"/>
  <c r="X972"/>
  <c r="R972"/>
  <c r="J972"/>
  <c r="I972"/>
  <c r="H972"/>
  <c r="R930"/>
  <c r="I930"/>
  <c r="J930"/>
  <c r="H930"/>
  <c r="F930"/>
  <c r="X930"/>
  <c r="J985"/>
  <c r="I985"/>
  <c r="H985"/>
  <c r="X985"/>
  <c r="R985"/>
  <c r="F985"/>
  <c r="F837"/>
  <c r="X837"/>
  <c r="R837"/>
  <c r="I837"/>
  <c r="J837"/>
  <c r="H837"/>
  <c r="I657"/>
  <c r="H657"/>
  <c r="F657"/>
  <c r="X657"/>
  <c r="R657"/>
  <c r="J657"/>
  <c r="X675"/>
  <c r="R675"/>
  <c r="J675"/>
  <c r="I675"/>
  <c r="H675"/>
  <c r="F675"/>
  <c r="X659"/>
  <c r="R659"/>
  <c r="J659"/>
  <c r="I659"/>
  <c r="H659"/>
  <c r="F659"/>
  <c r="X643"/>
  <c r="R643"/>
  <c r="J643"/>
  <c r="I643"/>
  <c r="H643"/>
  <c r="F643"/>
  <c r="X627"/>
  <c r="R627"/>
  <c r="J627"/>
  <c r="I627"/>
  <c r="H627"/>
  <c r="F627"/>
  <c r="R611"/>
  <c r="J611"/>
  <c r="I611"/>
  <c r="H611"/>
  <c r="F611"/>
  <c r="I502"/>
  <c r="H502"/>
  <c r="F502"/>
  <c r="R502"/>
  <c r="J502"/>
  <c r="F2418"/>
  <c r="X2418"/>
  <c r="R2418"/>
  <c r="J2418"/>
  <c r="I2418"/>
  <c r="H2418"/>
  <c r="J2468"/>
  <c r="I2468"/>
  <c r="R2468"/>
  <c r="H2468"/>
  <c r="F2468"/>
  <c r="X2468"/>
  <c r="I2407"/>
  <c r="H2407"/>
  <c r="F2407"/>
  <c r="J2407"/>
  <c r="X2407"/>
  <c r="R2407"/>
  <c r="I2431"/>
  <c r="H2431"/>
  <c r="F2431"/>
  <c r="X2431"/>
  <c r="J2431"/>
  <c r="R2431"/>
  <c r="H2347"/>
  <c r="F2347"/>
  <c r="X2347"/>
  <c r="R2347"/>
  <c r="J2347"/>
  <c r="I2347"/>
  <c r="I2111"/>
  <c r="H2111"/>
  <c r="F2111"/>
  <c r="R2111"/>
  <c r="J2111"/>
  <c r="X2111"/>
  <c r="X1738"/>
  <c r="I1738"/>
  <c r="R1738"/>
  <c r="J1738"/>
  <c r="H1738"/>
  <c r="F1738"/>
  <c r="R1711"/>
  <c r="J1711"/>
  <c r="I1711"/>
  <c r="H1711"/>
  <c r="F1711"/>
  <c r="X1711"/>
  <c r="R1675"/>
  <c r="J1675"/>
  <c r="I1675"/>
  <c r="H1675"/>
  <c r="F1675"/>
  <c r="X1675"/>
  <c r="J1401"/>
  <c r="I1401"/>
  <c r="R1401"/>
  <c r="H1401"/>
  <c r="F1401"/>
  <c r="X1401"/>
  <c r="I1295"/>
  <c r="H1295"/>
  <c r="R1295"/>
  <c r="J1295"/>
  <c r="F1295"/>
  <c r="X1295"/>
  <c r="F964"/>
  <c r="X964"/>
  <c r="R964"/>
  <c r="I964"/>
  <c r="H964"/>
  <c r="J964"/>
  <c r="F960"/>
  <c r="X960"/>
  <c r="R960"/>
  <c r="H960"/>
  <c r="J960"/>
  <c r="I960"/>
  <c r="X884"/>
  <c r="R884"/>
  <c r="I884"/>
  <c r="F884"/>
  <c r="J884"/>
  <c r="H884"/>
  <c r="I677"/>
  <c r="H677"/>
  <c r="F677"/>
  <c r="X677"/>
  <c r="R677"/>
  <c r="J677"/>
  <c r="I645"/>
  <c r="H645"/>
  <c r="F645"/>
  <c r="X645"/>
  <c r="R645"/>
  <c r="J645"/>
  <c r="I518"/>
  <c r="H518"/>
  <c r="F518"/>
  <c r="R518"/>
  <c r="J518"/>
  <c r="F493"/>
  <c r="R493"/>
  <c r="J493"/>
  <c r="I493"/>
  <c r="H493"/>
  <c r="R442"/>
  <c r="J442"/>
  <c r="I442"/>
  <c r="H442"/>
  <c r="F442"/>
  <c r="R410"/>
  <c r="J410"/>
  <c r="I410"/>
  <c r="H410"/>
  <c r="F410"/>
  <c r="J216"/>
  <c r="I216"/>
  <c r="H216"/>
  <c r="F216"/>
  <c r="R216"/>
  <c r="J120"/>
  <c r="H120"/>
  <c r="F120"/>
  <c r="R120"/>
  <c r="I120"/>
  <c r="J140"/>
  <c r="H140"/>
  <c r="F140"/>
  <c r="I140"/>
  <c r="R140"/>
  <c r="J192"/>
  <c r="H192"/>
  <c r="F192"/>
  <c r="R192"/>
  <c r="I192"/>
  <c r="A25" i="6"/>
  <c r="B57" i="4"/>
  <c r="A40" i="6"/>
  <c r="B51" i="4"/>
  <c r="A35" i="6"/>
  <c r="B69" i="4"/>
  <c r="A50" i="6"/>
  <c r="B63" i="4"/>
  <c r="A45" i="6"/>
  <c r="F67"/>
  <c r="F31"/>
  <c r="F46"/>
  <c r="F41"/>
  <c r="H41"/>
  <c r="D41"/>
  <c r="F36"/>
  <c r="H36"/>
  <c r="D36"/>
  <c r="F51"/>
  <c r="H51"/>
  <c r="D51"/>
  <c r="J2479" i="5"/>
  <c r="I2479"/>
  <c r="X2479"/>
  <c r="R2479"/>
  <c r="H2479"/>
  <c r="F2479"/>
  <c r="F45" i="6"/>
  <c r="H45"/>
  <c r="D45"/>
  <c r="F66"/>
  <c r="F50"/>
  <c r="H50"/>
  <c r="D50"/>
  <c r="F30"/>
  <c r="H25"/>
  <c r="F35"/>
  <c r="F40"/>
  <c r="F2410" i="5"/>
  <c r="X2410"/>
  <c r="R2410"/>
  <c r="J2410"/>
  <c r="I2410"/>
  <c r="H2410"/>
  <c r="J2491"/>
  <c r="I2491"/>
  <c r="H2491"/>
  <c r="F2491"/>
  <c r="X2491"/>
  <c r="R2491"/>
  <c r="I2403"/>
  <c r="H2403"/>
  <c r="F2403"/>
  <c r="R2403"/>
  <c r="J2403"/>
  <c r="X2403"/>
  <c r="H2387"/>
  <c r="I2387"/>
  <c r="F2387"/>
  <c r="R2387"/>
  <c r="J2387"/>
  <c r="X2387"/>
  <c r="R2404"/>
  <c r="J2404"/>
  <c r="I2404"/>
  <c r="H2404"/>
  <c r="F2404"/>
  <c r="X2404"/>
  <c r="F2398"/>
  <c r="X2398"/>
  <c r="R2398"/>
  <c r="J2398"/>
  <c r="I2398"/>
  <c r="H2398"/>
  <c r="J2370"/>
  <c r="H2370"/>
  <c r="F2370"/>
  <c r="X2370"/>
  <c r="R2370"/>
  <c r="I2370"/>
  <c r="F2470"/>
  <c r="X2470"/>
  <c r="R2470"/>
  <c r="J2470"/>
  <c r="I2470"/>
  <c r="H2470"/>
  <c r="H2339"/>
  <c r="F2339"/>
  <c r="X2339"/>
  <c r="R2339"/>
  <c r="J2339"/>
  <c r="I2339"/>
  <c r="F2315"/>
  <c r="X2315"/>
  <c r="R2315"/>
  <c r="H2315"/>
  <c r="I2315"/>
  <c r="J2315"/>
  <c r="R2424"/>
  <c r="J2424"/>
  <c r="I2424"/>
  <c r="H2424"/>
  <c r="F2424"/>
  <c r="X2424"/>
  <c r="J2344"/>
  <c r="I2344"/>
  <c r="H2344"/>
  <c r="X2344"/>
  <c r="F2344"/>
  <c r="R2344"/>
  <c r="I2276"/>
  <c r="H2276"/>
  <c r="R2276"/>
  <c r="J2276"/>
  <c r="F2276"/>
  <c r="X2276"/>
  <c r="H2262"/>
  <c r="F2262"/>
  <c r="X2262"/>
  <c r="R2262"/>
  <c r="J2262"/>
  <c r="I2262"/>
  <c r="I2131"/>
  <c r="H2131"/>
  <c r="F2131"/>
  <c r="X2131"/>
  <c r="R2131"/>
  <c r="J2131"/>
  <c r="H2119"/>
  <c r="X2119"/>
  <c r="R2119"/>
  <c r="J2119"/>
  <c r="I2119"/>
  <c r="F2119"/>
  <c r="R2136"/>
  <c r="J2136"/>
  <c r="I2136"/>
  <c r="H2136"/>
  <c r="X2136"/>
  <c r="F2136"/>
  <c r="F2050"/>
  <c r="X2050"/>
  <c r="R2050"/>
  <c r="J2050"/>
  <c r="I2050"/>
  <c r="H2050"/>
  <c r="H2219"/>
  <c r="X2219"/>
  <c r="R2219"/>
  <c r="J2219"/>
  <c r="I2219"/>
  <c r="F2219"/>
  <c r="I2103"/>
  <c r="H2103"/>
  <c r="F2103"/>
  <c r="R2103"/>
  <c r="J2103"/>
  <c r="X2103"/>
  <c r="R2076"/>
  <c r="J2076"/>
  <c r="H2076"/>
  <c r="F2076"/>
  <c r="X2076"/>
  <c r="I2076"/>
  <c r="R2148"/>
  <c r="J2148"/>
  <c r="I2148"/>
  <c r="H2148"/>
  <c r="F2148"/>
  <c r="X2148"/>
  <c r="R2006"/>
  <c r="J2006"/>
  <c r="I2006"/>
  <c r="H2006"/>
  <c r="F2006"/>
  <c r="X2006"/>
  <c r="F1868"/>
  <c r="X1868"/>
  <c r="R1868"/>
  <c r="J1868"/>
  <c r="I1868"/>
  <c r="H1868"/>
  <c r="R1986"/>
  <c r="J1986"/>
  <c r="I1986"/>
  <c r="H1986"/>
  <c r="F1986"/>
  <c r="X1986"/>
  <c r="R1954"/>
  <c r="I1954"/>
  <c r="H1954"/>
  <c r="F1954"/>
  <c r="J1954"/>
  <c r="X1954"/>
  <c r="I1817"/>
  <c r="X1817"/>
  <c r="R1817"/>
  <c r="J1817"/>
  <c r="H1817"/>
  <c r="F1817"/>
  <c r="H1799"/>
  <c r="F1799"/>
  <c r="X1799"/>
  <c r="R1799"/>
  <c r="J1799"/>
  <c r="I1799"/>
  <c r="I1950"/>
  <c r="H1950"/>
  <c r="F1950"/>
  <c r="R1950"/>
  <c r="J1950"/>
  <c r="X1950"/>
  <c r="I1938"/>
  <c r="H1938"/>
  <c r="F1938"/>
  <c r="R1938"/>
  <c r="J1938"/>
  <c r="X1938"/>
  <c r="X1812"/>
  <c r="I1812"/>
  <c r="H1812"/>
  <c r="F1812"/>
  <c r="R1812"/>
  <c r="J1812"/>
  <c r="H1755"/>
  <c r="F1755"/>
  <c r="X1755"/>
  <c r="R1755"/>
  <c r="J1755"/>
  <c r="I1755"/>
  <c r="R1739"/>
  <c r="J1739"/>
  <c r="I1739"/>
  <c r="H1739"/>
  <c r="F1739"/>
  <c r="X1739"/>
  <c r="I1744"/>
  <c r="X1744"/>
  <c r="R1744"/>
  <c r="J1744"/>
  <c r="H1744"/>
  <c r="F1744"/>
  <c r="R1651"/>
  <c r="J1651"/>
  <c r="I1651"/>
  <c r="H1651"/>
  <c r="F1651"/>
  <c r="X1651"/>
  <c r="J1409"/>
  <c r="I1409"/>
  <c r="X1409"/>
  <c r="R1409"/>
  <c r="H1409"/>
  <c r="F1409"/>
  <c r="J1421"/>
  <c r="I1421"/>
  <c r="H1421"/>
  <c r="R1421"/>
  <c r="F1421"/>
  <c r="X1421"/>
  <c r="J1405"/>
  <c r="I1405"/>
  <c r="H1405"/>
  <c r="R1405"/>
  <c r="F1405"/>
  <c r="X1405"/>
  <c r="I1599"/>
  <c r="H1599"/>
  <c r="F1599"/>
  <c r="R1599"/>
  <c r="J1599"/>
  <c r="X1599"/>
  <c r="I1567"/>
  <c r="H1567"/>
  <c r="F1567"/>
  <c r="R1567"/>
  <c r="J1567"/>
  <c r="X1567"/>
  <c r="R1719"/>
  <c r="J1719"/>
  <c r="I1719"/>
  <c r="H1719"/>
  <c r="F1719"/>
  <c r="X1719"/>
  <c r="F1374"/>
  <c r="R1374"/>
  <c r="X1374"/>
  <c r="J1374"/>
  <c r="I1374"/>
  <c r="H1374"/>
  <c r="I1375"/>
  <c r="H1375"/>
  <c r="X1375"/>
  <c r="R1375"/>
  <c r="J1375"/>
  <c r="F1375"/>
  <c r="I1544"/>
  <c r="H1544"/>
  <c r="F1544"/>
  <c r="X1544"/>
  <c r="R1544"/>
  <c r="J1544"/>
  <c r="H1243"/>
  <c r="R1243"/>
  <c r="I1243"/>
  <c r="F1243"/>
  <c r="J1243"/>
  <c r="X1243"/>
  <c r="H1211"/>
  <c r="R1211"/>
  <c r="I1211"/>
  <c r="X1211"/>
  <c r="F1211"/>
  <c r="J1211"/>
  <c r="H1179"/>
  <c r="R1179"/>
  <c r="I1179"/>
  <c r="J1179"/>
  <c r="F1179"/>
  <c r="X1179"/>
  <c r="R1608"/>
  <c r="J1608"/>
  <c r="I1608"/>
  <c r="H1608"/>
  <c r="F1608"/>
  <c r="X1608"/>
  <c r="R1521"/>
  <c r="J1521"/>
  <c r="H1521"/>
  <c r="F1521"/>
  <c r="X1521"/>
  <c r="I1521"/>
  <c r="R1580"/>
  <c r="J1580"/>
  <c r="I1580"/>
  <c r="H1580"/>
  <c r="F1580"/>
  <c r="X1580"/>
  <c r="H1436"/>
  <c r="X1436"/>
  <c r="R1436"/>
  <c r="F1436"/>
  <c r="J1436"/>
  <c r="I1436"/>
  <c r="J1228"/>
  <c r="I1228"/>
  <c r="F1228"/>
  <c r="X1228"/>
  <c r="R1228"/>
  <c r="H1228"/>
  <c r="J1196"/>
  <c r="I1196"/>
  <c r="F1196"/>
  <c r="X1196"/>
  <c r="R1196"/>
  <c r="H1196"/>
  <c r="J1164"/>
  <c r="I1164"/>
  <c r="F1164"/>
  <c r="X1164"/>
  <c r="R1164"/>
  <c r="H1164"/>
  <c r="H1215"/>
  <c r="I1215"/>
  <c r="F1215"/>
  <c r="X1215"/>
  <c r="J1215"/>
  <c r="R1215"/>
  <c r="F1378"/>
  <c r="R1378"/>
  <c r="I1378"/>
  <c r="H1378"/>
  <c r="X1378"/>
  <c r="J1378"/>
  <c r="X1146"/>
  <c r="J1146"/>
  <c r="I1146"/>
  <c r="H1146"/>
  <c r="R1146"/>
  <c r="F1146"/>
  <c r="R1564"/>
  <c r="J1564"/>
  <c r="I1564"/>
  <c r="H1564"/>
  <c r="F1564"/>
  <c r="X1564"/>
  <c r="I1496"/>
  <c r="H1496"/>
  <c r="F1496"/>
  <c r="X1496"/>
  <c r="R1496"/>
  <c r="J1496"/>
  <c r="H1124"/>
  <c r="F1124"/>
  <c r="X1124"/>
  <c r="R1124"/>
  <c r="I1124"/>
  <c r="J1124"/>
  <c r="I1319"/>
  <c r="H1319"/>
  <c r="R1319"/>
  <c r="J1319"/>
  <c r="F1319"/>
  <c r="X1319"/>
  <c r="I1287"/>
  <c r="H1287"/>
  <c r="R1287"/>
  <c r="J1287"/>
  <c r="F1287"/>
  <c r="X1287"/>
  <c r="I1255"/>
  <c r="H1255"/>
  <c r="R1255"/>
  <c r="J1255"/>
  <c r="F1255"/>
  <c r="X1255"/>
  <c r="R1647"/>
  <c r="J1647"/>
  <c r="I1647"/>
  <c r="H1647"/>
  <c r="F1647"/>
  <c r="X1647"/>
  <c r="F1194"/>
  <c r="X1194"/>
  <c r="R1194"/>
  <c r="J1194"/>
  <c r="I1194"/>
  <c r="H1194"/>
  <c r="F1226"/>
  <c r="X1226"/>
  <c r="R1226"/>
  <c r="J1226"/>
  <c r="I1226"/>
  <c r="H1226"/>
  <c r="H1088"/>
  <c r="F1088"/>
  <c r="X1088"/>
  <c r="R1088"/>
  <c r="I1088"/>
  <c r="J1088"/>
  <c r="H1024"/>
  <c r="F1024"/>
  <c r="X1024"/>
  <c r="R1024"/>
  <c r="J1024"/>
  <c r="I1024"/>
  <c r="F1206"/>
  <c r="X1206"/>
  <c r="R1206"/>
  <c r="J1206"/>
  <c r="H1206"/>
  <c r="I1206"/>
  <c r="H1084"/>
  <c r="F1084"/>
  <c r="X1084"/>
  <c r="R1084"/>
  <c r="J1084"/>
  <c r="I1084"/>
  <c r="F1266"/>
  <c r="X1266"/>
  <c r="R1266"/>
  <c r="J1266"/>
  <c r="I1266"/>
  <c r="H1266"/>
  <c r="F968"/>
  <c r="X968"/>
  <c r="R968"/>
  <c r="J968"/>
  <c r="I968"/>
  <c r="H968"/>
  <c r="J989"/>
  <c r="I989"/>
  <c r="H989"/>
  <c r="X989"/>
  <c r="F989"/>
  <c r="R989"/>
  <c r="J1065"/>
  <c r="I1065"/>
  <c r="H1065"/>
  <c r="X1065"/>
  <c r="R1065"/>
  <c r="F1065"/>
  <c r="R866"/>
  <c r="I866"/>
  <c r="H866"/>
  <c r="F866"/>
  <c r="X866"/>
  <c r="J866"/>
  <c r="X859"/>
  <c r="R859"/>
  <c r="I859"/>
  <c r="J859"/>
  <c r="H859"/>
  <c r="F859"/>
  <c r="H980"/>
  <c r="F980"/>
  <c r="X980"/>
  <c r="R980"/>
  <c r="J980"/>
  <c r="I980"/>
  <c r="X879"/>
  <c r="R879"/>
  <c r="I879"/>
  <c r="H879"/>
  <c r="F879"/>
  <c r="J879"/>
  <c r="I653"/>
  <c r="H653"/>
  <c r="F653"/>
  <c r="X653"/>
  <c r="R653"/>
  <c r="J653"/>
  <c r="I621"/>
  <c r="H621"/>
  <c r="F621"/>
  <c r="X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I346"/>
  <c r="H346"/>
  <c r="F346"/>
  <c r="J346"/>
  <c r="R366"/>
  <c r="I366"/>
  <c r="H366"/>
  <c r="F366"/>
  <c r="J366"/>
  <c r="R390"/>
  <c r="J390"/>
  <c r="I390"/>
  <c r="H390"/>
  <c r="F390"/>
  <c r="R386"/>
  <c r="J386"/>
  <c r="I386"/>
  <c r="H386"/>
  <c r="F386"/>
  <c r="R367"/>
  <c r="J367"/>
  <c r="H367"/>
  <c r="I367"/>
  <c r="F367"/>
  <c r="R342"/>
  <c r="I342"/>
  <c r="H342"/>
  <c r="F342"/>
  <c r="J342"/>
  <c r="J296"/>
  <c r="I296"/>
  <c r="H296"/>
  <c r="F296"/>
  <c r="R296"/>
  <c r="J288"/>
  <c r="I288"/>
  <c r="H288"/>
  <c r="F288"/>
  <c r="R288"/>
  <c r="J280"/>
  <c r="I280"/>
  <c r="H280"/>
  <c r="F280"/>
  <c r="R280"/>
  <c r="J272"/>
  <c r="I272"/>
  <c r="H272"/>
  <c r="F272"/>
  <c r="R272"/>
  <c r="J264"/>
  <c r="I264"/>
  <c r="H264"/>
  <c r="F264"/>
  <c r="R264"/>
  <c r="J256"/>
  <c r="I256"/>
  <c r="H256"/>
  <c r="F256"/>
  <c r="R256"/>
  <c r="J248"/>
  <c r="I248"/>
  <c r="H248"/>
  <c r="F248"/>
  <c r="R248"/>
  <c r="J240"/>
  <c r="I240"/>
  <c r="H240"/>
  <c r="F240"/>
  <c r="R240"/>
  <c r="J232"/>
  <c r="I232"/>
  <c r="H232"/>
  <c r="F232"/>
  <c r="R232"/>
  <c r="J224"/>
  <c r="I224"/>
  <c r="H224"/>
  <c r="F224"/>
  <c r="R224"/>
  <c r="R382"/>
  <c r="I382"/>
  <c r="H382"/>
  <c r="F382"/>
  <c r="J382"/>
  <c r="R359"/>
  <c r="J359"/>
  <c r="H359"/>
  <c r="F359"/>
  <c r="I359"/>
  <c r="J196"/>
  <c r="H196"/>
  <c r="F196"/>
  <c r="R196"/>
  <c r="I196"/>
  <c r="J208"/>
  <c r="H208"/>
  <c r="F208"/>
  <c r="I208"/>
  <c r="R208"/>
  <c r="J144"/>
  <c r="H144"/>
  <c r="F144"/>
  <c r="R144"/>
  <c r="I144"/>
  <c r="A24" i="6"/>
  <c r="B68" i="4"/>
  <c r="A49" i="6"/>
  <c r="B62" i="4"/>
  <c r="A44" i="6"/>
  <c r="B50" i="4"/>
  <c r="A34" i="6"/>
  <c r="B56" i="4"/>
  <c r="A39" i="6"/>
  <c r="J2487" i="5"/>
  <c r="I2487"/>
  <c r="X2487"/>
  <c r="R2487"/>
  <c r="H2487"/>
  <c r="F2487"/>
  <c r="H2467"/>
  <c r="R2467"/>
  <c r="J2467"/>
  <c r="I2467"/>
  <c r="F2467"/>
  <c r="X2467"/>
  <c r="D64" i="6"/>
  <c r="C64"/>
  <c r="J2500" i="5"/>
  <c r="I2500"/>
  <c r="H2500"/>
  <c r="R2500"/>
  <c r="F2500"/>
  <c r="I2419"/>
  <c r="H2419"/>
  <c r="F2419"/>
  <c r="X2419"/>
  <c r="R2419"/>
  <c r="J2419"/>
  <c r="I2269"/>
  <c r="H2269"/>
  <c r="F2269"/>
  <c r="X2269"/>
  <c r="R2269"/>
  <c r="J2269"/>
  <c r="J2259"/>
  <c r="I2259"/>
  <c r="H2259"/>
  <c r="X2259"/>
  <c r="R2259"/>
  <c r="F2259"/>
  <c r="F2226"/>
  <c r="R2226"/>
  <c r="J2226"/>
  <c r="I2226"/>
  <c r="H2226"/>
  <c r="X2226"/>
  <c r="F2214"/>
  <c r="R2214"/>
  <c r="J2214"/>
  <c r="I2214"/>
  <c r="H2214"/>
  <c r="X2214"/>
  <c r="H2127"/>
  <c r="F2127"/>
  <c r="J2127"/>
  <c r="I2127"/>
  <c r="X2127"/>
  <c r="R2127"/>
  <c r="F2102"/>
  <c r="X2102"/>
  <c r="I2102"/>
  <c r="H2102"/>
  <c r="J2102"/>
  <c r="R2102"/>
  <c r="R1994"/>
  <c r="J1994"/>
  <c r="I1994"/>
  <c r="H1994"/>
  <c r="F1994"/>
  <c r="X1994"/>
  <c r="I1865"/>
  <c r="H1865"/>
  <c r="F1865"/>
  <c r="X1865"/>
  <c r="R1865"/>
  <c r="J1865"/>
  <c r="I1942"/>
  <c r="H1942"/>
  <c r="F1942"/>
  <c r="R1942"/>
  <c r="J1942"/>
  <c r="X1942"/>
  <c r="R2022"/>
  <c r="J2022"/>
  <c r="I2022"/>
  <c r="H2022"/>
  <c r="F2022"/>
  <c r="X2022"/>
  <c r="X1904"/>
  <c r="J1904"/>
  <c r="R1904"/>
  <c r="I1904"/>
  <c r="H1904"/>
  <c r="F1904"/>
  <c r="H1779"/>
  <c r="F1779"/>
  <c r="X1779"/>
  <c r="R1779"/>
  <c r="J1779"/>
  <c r="I1779"/>
  <c r="I1821"/>
  <c r="J1821"/>
  <c r="H1821"/>
  <c r="F1821"/>
  <c r="X1821"/>
  <c r="R1821"/>
  <c r="I1910"/>
  <c r="H1910"/>
  <c r="F1910"/>
  <c r="R1910"/>
  <c r="J1910"/>
  <c r="X1910"/>
  <c r="J1804"/>
  <c r="I1804"/>
  <c r="H1804"/>
  <c r="F1804"/>
  <c r="X1804"/>
  <c r="R1804"/>
  <c r="J1800"/>
  <c r="I1800"/>
  <c r="H1800"/>
  <c r="F1800"/>
  <c r="X1800"/>
  <c r="R1800"/>
  <c r="J1792"/>
  <c r="I1792"/>
  <c r="H1792"/>
  <c r="F1792"/>
  <c r="X1792"/>
  <c r="R1792"/>
  <c r="J1784"/>
  <c r="I1784"/>
  <c r="H1784"/>
  <c r="F1784"/>
  <c r="X1784"/>
  <c r="R1784"/>
  <c r="J1776"/>
  <c r="I1776"/>
  <c r="H1776"/>
  <c r="F1776"/>
  <c r="X1776"/>
  <c r="R1776"/>
  <c r="I1710"/>
  <c r="H1710"/>
  <c r="F1710"/>
  <c r="X1710"/>
  <c r="R1710"/>
  <c r="J1710"/>
  <c r="I1678"/>
  <c r="H1678"/>
  <c r="F1678"/>
  <c r="X1678"/>
  <c r="R1678"/>
  <c r="J1678"/>
  <c r="I1662"/>
  <c r="H1662"/>
  <c r="F1662"/>
  <c r="X1662"/>
  <c r="J1662"/>
  <c r="R1662"/>
  <c r="I1630"/>
  <c r="H1630"/>
  <c r="F1630"/>
  <c r="X1630"/>
  <c r="J1630"/>
  <c r="R1630"/>
  <c r="F1598"/>
  <c r="X1598"/>
  <c r="R1598"/>
  <c r="J1598"/>
  <c r="I1598"/>
  <c r="H1598"/>
  <c r="F1566"/>
  <c r="X1566"/>
  <c r="R1566"/>
  <c r="J1566"/>
  <c r="I1566"/>
  <c r="H1566"/>
  <c r="R1862"/>
  <c r="J1862"/>
  <c r="I1862"/>
  <c r="H1862"/>
  <c r="F1862"/>
  <c r="X1862"/>
  <c r="J1772"/>
  <c r="I1772"/>
  <c r="H1772"/>
  <c r="F1772"/>
  <c r="X1772"/>
  <c r="R1772"/>
  <c r="I1603"/>
  <c r="H1603"/>
  <c r="F1603"/>
  <c r="R1603"/>
  <c r="J1603"/>
  <c r="X1603"/>
  <c r="I1536"/>
  <c r="H1536"/>
  <c r="F1536"/>
  <c r="X1536"/>
  <c r="J1536"/>
  <c r="R1536"/>
  <c r="I1391"/>
  <c r="H1391"/>
  <c r="X1391"/>
  <c r="F1391"/>
  <c r="R1391"/>
  <c r="J1391"/>
  <c r="H1203"/>
  <c r="F1203"/>
  <c r="X1203"/>
  <c r="R1203"/>
  <c r="J1203"/>
  <c r="I1203"/>
  <c r="R1376"/>
  <c r="J1376"/>
  <c r="I1376"/>
  <c r="H1376"/>
  <c r="F1376"/>
  <c r="X1376"/>
  <c r="F1234"/>
  <c r="X1234"/>
  <c r="J1234"/>
  <c r="I1234"/>
  <c r="H1234"/>
  <c r="R1234"/>
  <c r="H1112"/>
  <c r="F1112"/>
  <c r="X1112"/>
  <c r="R1112"/>
  <c r="J1112"/>
  <c r="I1112"/>
  <c r="H1080"/>
  <c r="F1080"/>
  <c r="X1080"/>
  <c r="R1080"/>
  <c r="J1080"/>
  <c r="I1080"/>
  <c r="H1048"/>
  <c r="F1048"/>
  <c r="X1048"/>
  <c r="R1048"/>
  <c r="J1048"/>
  <c r="I1048"/>
  <c r="H1032"/>
  <c r="F1032"/>
  <c r="X1032"/>
  <c r="R1032"/>
  <c r="J1032"/>
  <c r="I1032"/>
  <c r="R1489"/>
  <c r="J1489"/>
  <c r="H1489"/>
  <c r="F1489"/>
  <c r="X1489"/>
  <c r="I1489"/>
  <c r="X916"/>
  <c r="R916"/>
  <c r="I916"/>
  <c r="F916"/>
  <c r="J916"/>
  <c r="H916"/>
  <c r="F956"/>
  <c r="X956"/>
  <c r="R956"/>
  <c r="I956"/>
  <c r="J956"/>
  <c r="H956"/>
  <c r="X871"/>
  <c r="R871"/>
  <c r="I871"/>
  <c r="H871"/>
  <c r="F871"/>
  <c r="J871"/>
  <c r="R874"/>
  <c r="I874"/>
  <c r="H874"/>
  <c r="X874"/>
  <c r="J874"/>
  <c r="F874"/>
  <c r="F853"/>
  <c r="X853"/>
  <c r="R853"/>
  <c r="I853"/>
  <c r="J853"/>
  <c r="H853"/>
  <c r="H818"/>
  <c r="X818"/>
  <c r="R818"/>
  <c r="J818"/>
  <c r="I818"/>
  <c r="F818"/>
  <c r="I625"/>
  <c r="H625"/>
  <c r="F625"/>
  <c r="X625"/>
  <c r="R625"/>
  <c r="J625"/>
  <c r="J687"/>
  <c r="I687"/>
  <c r="X687"/>
  <c r="R687"/>
  <c r="H687"/>
  <c r="F687"/>
  <c r="X667"/>
  <c r="R667"/>
  <c r="J667"/>
  <c r="I667"/>
  <c r="H667"/>
  <c r="F667"/>
  <c r="X651"/>
  <c r="R651"/>
  <c r="J651"/>
  <c r="I651"/>
  <c r="H651"/>
  <c r="F651"/>
  <c r="X635"/>
  <c r="R635"/>
  <c r="J635"/>
  <c r="I635"/>
  <c r="H635"/>
  <c r="F635"/>
  <c r="X619"/>
  <c r="R619"/>
  <c r="J619"/>
  <c r="I619"/>
  <c r="H619"/>
  <c r="F619"/>
  <c r="R603"/>
  <c r="J603"/>
  <c r="I603"/>
  <c r="H603"/>
  <c r="F603"/>
  <c r="H565"/>
  <c r="F565"/>
  <c r="R565"/>
  <c r="J565"/>
  <c r="I565"/>
  <c r="F501"/>
  <c r="R501"/>
  <c r="H501"/>
  <c r="J501"/>
  <c r="I501"/>
  <c r="H557"/>
  <c r="F557"/>
  <c r="R557"/>
  <c r="J557"/>
  <c r="I557"/>
  <c r="I462"/>
  <c r="R462"/>
  <c r="J462"/>
  <c r="H462"/>
  <c r="F462"/>
  <c r="R460"/>
  <c r="J460"/>
  <c r="I460"/>
  <c r="H460"/>
  <c r="F460"/>
  <c r="R375"/>
  <c r="J375"/>
  <c r="H375"/>
  <c r="I375"/>
  <c r="F375"/>
  <c r="J124"/>
  <c r="H124"/>
  <c r="F124"/>
  <c r="R124"/>
  <c r="I124"/>
  <c r="A27" i="6"/>
  <c r="B53" i="4"/>
  <c r="A37" i="6"/>
  <c r="B65" i="4"/>
  <c r="A47" i="6"/>
  <c r="B71" i="4"/>
  <c r="A52" i="6"/>
  <c r="B59" i="4"/>
  <c r="A42" i="6"/>
  <c r="H2463" i="5"/>
  <c r="I2463"/>
  <c r="F2463"/>
  <c r="X2463"/>
  <c r="R2463"/>
  <c r="J2463"/>
  <c r="F42" i="6"/>
  <c r="H42"/>
  <c r="D42"/>
  <c r="H27"/>
  <c r="F68"/>
  <c r="F32"/>
  <c r="F52"/>
  <c r="H52"/>
  <c r="D52"/>
  <c r="F47"/>
  <c r="F37"/>
  <c r="H37"/>
  <c r="D37"/>
  <c r="F2323" i="5"/>
  <c r="X2323"/>
  <c r="J2323"/>
  <c r="R2323"/>
  <c r="I2323"/>
  <c r="H2323"/>
  <c r="I2300"/>
  <c r="J2300"/>
  <c r="H2300"/>
  <c r="F2300"/>
  <c r="X2300"/>
  <c r="R2300"/>
  <c r="R2168"/>
  <c r="J2168"/>
  <c r="I2168"/>
  <c r="H2168"/>
  <c r="X2168"/>
  <c r="F2168"/>
  <c r="F2074"/>
  <c r="X2074"/>
  <c r="R2074"/>
  <c r="J2074"/>
  <c r="I2074"/>
  <c r="H2074"/>
  <c r="R2060"/>
  <c r="J2060"/>
  <c r="H2060"/>
  <c r="F2060"/>
  <c r="X2060"/>
  <c r="I2060"/>
  <c r="R2088"/>
  <c r="J2088"/>
  <c r="I2088"/>
  <c r="H2088"/>
  <c r="F2088"/>
  <c r="X2088"/>
  <c r="R2042"/>
  <c r="J2042"/>
  <c r="I2042"/>
  <c r="H2042"/>
  <c r="F2042"/>
  <c r="X2042"/>
  <c r="R1822"/>
  <c r="I1822"/>
  <c r="X1822"/>
  <c r="J1822"/>
  <c r="H1822"/>
  <c r="F1822"/>
  <c r="I1841"/>
  <c r="F1841"/>
  <c r="H1841"/>
  <c r="X1841"/>
  <c r="R1841"/>
  <c r="J1841"/>
  <c r="H1775"/>
  <c r="F1775"/>
  <c r="X1775"/>
  <c r="R1775"/>
  <c r="J1775"/>
  <c r="I1775"/>
  <c r="R1703"/>
  <c r="J1703"/>
  <c r="I1703"/>
  <c r="H1703"/>
  <c r="F1703"/>
  <c r="X1703"/>
  <c r="R1727"/>
  <c r="J1727"/>
  <c r="I1727"/>
  <c r="H1727"/>
  <c r="F1727"/>
  <c r="X1727"/>
  <c r="I1591"/>
  <c r="H1591"/>
  <c r="F1591"/>
  <c r="R1591"/>
  <c r="J1591"/>
  <c r="X1591"/>
  <c r="I1559"/>
  <c r="H1559"/>
  <c r="F1559"/>
  <c r="R1559"/>
  <c r="J1559"/>
  <c r="X1559"/>
  <c r="R1348"/>
  <c r="F1348"/>
  <c r="X1348"/>
  <c r="I1348"/>
  <c r="H1348"/>
  <c r="J1348"/>
  <c r="F1370"/>
  <c r="R1370"/>
  <c r="I1370"/>
  <c r="H1370"/>
  <c r="J1370"/>
  <c r="X1370"/>
  <c r="J1473"/>
  <c r="H1473"/>
  <c r="F1473"/>
  <c r="X1473"/>
  <c r="I1473"/>
  <c r="R1473"/>
  <c r="H1400"/>
  <c r="X1400"/>
  <c r="F1400"/>
  <c r="R1400"/>
  <c r="J1400"/>
  <c r="I1400"/>
  <c r="I1327"/>
  <c r="H1327"/>
  <c r="R1327"/>
  <c r="J1327"/>
  <c r="F1327"/>
  <c r="X1327"/>
  <c r="H1072"/>
  <c r="F1072"/>
  <c r="X1072"/>
  <c r="R1072"/>
  <c r="I1072"/>
  <c r="J1072"/>
  <c r="H1008"/>
  <c r="F1008"/>
  <c r="X1008"/>
  <c r="R1008"/>
  <c r="J1008"/>
  <c r="I1008"/>
  <c r="H1100"/>
  <c r="F1100"/>
  <c r="X1100"/>
  <c r="R1100"/>
  <c r="J1100"/>
  <c r="I1100"/>
  <c r="J1017"/>
  <c r="I1017"/>
  <c r="H1017"/>
  <c r="X1017"/>
  <c r="R1017"/>
  <c r="F1017"/>
  <c r="J1129"/>
  <c r="I1129"/>
  <c r="H1129"/>
  <c r="X1129"/>
  <c r="R1129"/>
  <c r="F1129"/>
  <c r="J1113"/>
  <c r="I1113"/>
  <c r="H1113"/>
  <c r="X1113"/>
  <c r="R1113"/>
  <c r="F1113"/>
  <c r="F841"/>
  <c r="X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I358"/>
  <c r="H358"/>
  <c r="F358"/>
  <c r="J358"/>
  <c r="A15" i="6"/>
  <c r="B33" i="4"/>
  <c r="A20" i="6"/>
  <c r="F2406" i="5"/>
  <c r="X2406"/>
  <c r="H2406"/>
  <c r="R2406"/>
  <c r="J2406"/>
  <c r="I2406"/>
  <c r="J2440"/>
  <c r="R2440"/>
  <c r="I2440"/>
  <c r="X2440"/>
  <c r="H2440"/>
  <c r="F2440"/>
  <c r="H22" i="6"/>
  <c r="K68"/>
  <c r="F2485" i="5"/>
  <c r="X2485"/>
  <c r="R2485"/>
  <c r="J2485"/>
  <c r="I2485"/>
  <c r="H2485"/>
  <c r="J2444"/>
  <c r="I2444"/>
  <c r="H2444"/>
  <c r="R2444"/>
  <c r="F2444"/>
  <c r="X2444"/>
  <c r="J2362"/>
  <c r="H2362"/>
  <c r="F2362"/>
  <c r="X2362"/>
  <c r="R2362"/>
  <c r="I2362"/>
  <c r="R2416"/>
  <c r="J2416"/>
  <c r="I2416"/>
  <c r="H2416"/>
  <c r="F2416"/>
  <c r="X2416"/>
  <c r="R2428"/>
  <c r="J2428"/>
  <c r="I2428"/>
  <c r="H2428"/>
  <c r="F2428"/>
  <c r="X2428"/>
  <c r="I2411"/>
  <c r="H2411"/>
  <c r="F2411"/>
  <c r="X2411"/>
  <c r="R2411"/>
  <c r="J2411"/>
  <c r="J2332"/>
  <c r="I2332"/>
  <c r="H2332"/>
  <c r="F2332"/>
  <c r="R2332"/>
  <c r="X2332"/>
  <c r="J2336"/>
  <c r="I2336"/>
  <c r="H2336"/>
  <c r="X2336"/>
  <c r="R2336"/>
  <c r="F2336"/>
  <c r="I2296"/>
  <c r="H2296"/>
  <c r="R2296"/>
  <c r="J2296"/>
  <c r="F2296"/>
  <c r="X2296"/>
  <c r="H2246"/>
  <c r="F2246"/>
  <c r="X2246"/>
  <c r="R2246"/>
  <c r="J2246"/>
  <c r="I2246"/>
  <c r="J2208"/>
  <c r="X2208"/>
  <c r="R2208"/>
  <c r="I2208"/>
  <c r="H2208"/>
  <c r="F2208"/>
  <c r="X2298"/>
  <c r="R2298"/>
  <c r="I2298"/>
  <c r="J2298"/>
  <c r="H2298"/>
  <c r="F2298"/>
  <c r="I2304"/>
  <c r="H2304"/>
  <c r="R2304"/>
  <c r="J2304"/>
  <c r="X2304"/>
  <c r="F2304"/>
  <c r="H2234"/>
  <c r="F2234"/>
  <c r="X2234"/>
  <c r="R2234"/>
  <c r="J2234"/>
  <c r="I2234"/>
  <c r="H2242"/>
  <c r="F2242"/>
  <c r="X2242"/>
  <c r="R2242"/>
  <c r="J2242"/>
  <c r="I2242"/>
  <c r="R2140"/>
  <c r="J2140"/>
  <c r="I2140"/>
  <c r="H2140"/>
  <c r="X2140"/>
  <c r="F2140"/>
  <c r="J2124"/>
  <c r="I2124"/>
  <c r="H2124"/>
  <c r="X2124"/>
  <c r="R2124"/>
  <c r="F2124"/>
  <c r="F2110"/>
  <c r="X2110"/>
  <c r="I2110"/>
  <c r="H2110"/>
  <c r="R2110"/>
  <c r="J2110"/>
  <c r="F2094"/>
  <c r="X2094"/>
  <c r="I2094"/>
  <c r="H2094"/>
  <c r="R2094"/>
  <c r="J2094"/>
  <c r="J2235"/>
  <c r="I2235"/>
  <c r="H2235"/>
  <c r="X2235"/>
  <c r="R2235"/>
  <c r="F2235"/>
  <c r="X2278"/>
  <c r="J2278"/>
  <c r="I2278"/>
  <c r="H2278"/>
  <c r="F2278"/>
  <c r="R2278"/>
  <c r="I2071"/>
  <c r="H2071"/>
  <c r="F2071"/>
  <c r="X2071"/>
  <c r="R2071"/>
  <c r="J2071"/>
  <c r="R2052"/>
  <c r="J2052"/>
  <c r="H2052"/>
  <c r="F2052"/>
  <c r="X2052"/>
  <c r="I2052"/>
  <c r="F1864"/>
  <c r="X1864"/>
  <c r="R1864"/>
  <c r="J1864"/>
  <c r="H1864"/>
  <c r="I1864"/>
  <c r="R2030"/>
  <c r="J2030"/>
  <c r="I2030"/>
  <c r="H2030"/>
  <c r="F2030"/>
  <c r="X2030"/>
  <c r="I1857"/>
  <c r="H1857"/>
  <c r="F1857"/>
  <c r="R1857"/>
  <c r="J1857"/>
  <c r="X1857"/>
  <c r="R2010"/>
  <c r="J2010"/>
  <c r="I2010"/>
  <c r="H2010"/>
  <c r="F2010"/>
  <c r="X2010"/>
  <c r="R1990"/>
  <c r="J1990"/>
  <c r="I1990"/>
  <c r="H1990"/>
  <c r="F1990"/>
  <c r="X1990"/>
  <c r="R1866"/>
  <c r="J1866"/>
  <c r="I1866"/>
  <c r="H1866"/>
  <c r="F1866"/>
  <c r="X1866"/>
  <c r="R1870"/>
  <c r="J1870"/>
  <c r="I1870"/>
  <c r="H1870"/>
  <c r="F1870"/>
  <c r="X1870"/>
  <c r="R1854"/>
  <c r="J1854"/>
  <c r="I1854"/>
  <c r="H1854"/>
  <c r="F1854"/>
  <c r="X1854"/>
  <c r="H1795"/>
  <c r="F1795"/>
  <c r="X1795"/>
  <c r="R1795"/>
  <c r="J1795"/>
  <c r="I1795"/>
  <c r="X1831"/>
  <c r="R1831"/>
  <c r="H1831"/>
  <c r="F1831"/>
  <c r="J1831"/>
  <c r="I1831"/>
  <c r="R1733"/>
  <c r="H1733"/>
  <c r="F1733"/>
  <c r="X1733"/>
  <c r="J1733"/>
  <c r="I1733"/>
  <c r="I1718"/>
  <c r="H1718"/>
  <c r="F1718"/>
  <c r="X1718"/>
  <c r="R1718"/>
  <c r="J1718"/>
  <c r="I1702"/>
  <c r="H1702"/>
  <c r="F1702"/>
  <c r="X1702"/>
  <c r="R1702"/>
  <c r="J1702"/>
  <c r="I1686"/>
  <c r="H1686"/>
  <c r="F1686"/>
  <c r="X1686"/>
  <c r="J1686"/>
  <c r="R1686"/>
  <c r="I1670"/>
  <c r="H1670"/>
  <c r="F1670"/>
  <c r="X1670"/>
  <c r="R1670"/>
  <c r="J1670"/>
  <c r="I1654"/>
  <c r="H1654"/>
  <c r="F1654"/>
  <c r="X1654"/>
  <c r="J1654"/>
  <c r="R1654"/>
  <c r="I1638"/>
  <c r="H1638"/>
  <c r="F1638"/>
  <c r="X1638"/>
  <c r="R1638"/>
  <c r="J1638"/>
  <c r="F1622"/>
  <c r="X1622"/>
  <c r="R1622"/>
  <c r="J1622"/>
  <c r="I1622"/>
  <c r="H1622"/>
  <c r="F1606"/>
  <c r="X1606"/>
  <c r="R1606"/>
  <c r="J1606"/>
  <c r="I1606"/>
  <c r="H1606"/>
  <c r="F1590"/>
  <c r="X1590"/>
  <c r="R1590"/>
  <c r="J1590"/>
  <c r="I1590"/>
  <c r="H1590"/>
  <c r="F1574"/>
  <c r="X1574"/>
  <c r="R1574"/>
  <c r="J1574"/>
  <c r="I1574"/>
  <c r="H1574"/>
  <c r="F1558"/>
  <c r="X1558"/>
  <c r="R1558"/>
  <c r="J1558"/>
  <c r="I1558"/>
  <c r="H1558"/>
  <c r="R1931"/>
  <c r="J1931"/>
  <c r="I1931"/>
  <c r="H1931"/>
  <c r="F1931"/>
  <c r="X1931"/>
  <c r="H1759"/>
  <c r="F1759"/>
  <c r="X1759"/>
  <c r="R1759"/>
  <c r="J1759"/>
  <c r="I1759"/>
  <c r="X1839"/>
  <c r="R1839"/>
  <c r="J1839"/>
  <c r="I1839"/>
  <c r="H1839"/>
  <c r="F1839"/>
  <c r="R1707"/>
  <c r="J1707"/>
  <c r="I1707"/>
  <c r="H1707"/>
  <c r="F1707"/>
  <c r="X1707"/>
  <c r="R1635"/>
  <c r="J1635"/>
  <c r="I1635"/>
  <c r="H1635"/>
  <c r="F1635"/>
  <c r="X1635"/>
  <c r="X1835"/>
  <c r="R1835"/>
  <c r="J1835"/>
  <c r="I1835"/>
  <c r="H1835"/>
  <c r="F1835"/>
  <c r="R1723"/>
  <c r="J1723"/>
  <c r="I1723"/>
  <c r="H1723"/>
  <c r="F1723"/>
  <c r="X1723"/>
  <c r="X1832"/>
  <c r="R1832"/>
  <c r="J1832"/>
  <c r="I1832"/>
  <c r="H1832"/>
  <c r="F1832"/>
  <c r="I1547"/>
  <c r="H1547"/>
  <c r="F1547"/>
  <c r="R1547"/>
  <c r="J1547"/>
  <c r="X1547"/>
  <c r="I1810"/>
  <c r="R1810"/>
  <c r="J1810"/>
  <c r="H1810"/>
  <c r="F1810"/>
  <c r="X1810"/>
  <c r="J1429"/>
  <c r="I1429"/>
  <c r="H1429"/>
  <c r="R1429"/>
  <c r="X1429"/>
  <c r="F1429"/>
  <c r="I1619"/>
  <c r="H1619"/>
  <c r="F1619"/>
  <c r="R1619"/>
  <c r="J1619"/>
  <c r="X1619"/>
  <c r="I1587"/>
  <c r="H1587"/>
  <c r="F1587"/>
  <c r="R1587"/>
  <c r="J1587"/>
  <c r="X1587"/>
  <c r="I1555"/>
  <c r="H1555"/>
  <c r="F1555"/>
  <c r="R1555"/>
  <c r="J1555"/>
  <c r="X1555"/>
  <c r="R1533"/>
  <c r="J1533"/>
  <c r="H1533"/>
  <c r="I1533"/>
  <c r="F1533"/>
  <c r="X1533"/>
  <c r="H1440"/>
  <c r="F1440"/>
  <c r="X1440"/>
  <c r="I1440"/>
  <c r="J1440"/>
  <c r="R1440"/>
  <c r="R1505"/>
  <c r="J1505"/>
  <c r="H1505"/>
  <c r="F1505"/>
  <c r="X1505"/>
  <c r="I1505"/>
  <c r="I1343"/>
  <c r="X1343"/>
  <c r="F1343"/>
  <c r="R1343"/>
  <c r="J1343"/>
  <c r="H1343"/>
  <c r="H1223"/>
  <c r="X1223"/>
  <c r="J1223"/>
  <c r="R1223"/>
  <c r="I1223"/>
  <c r="F1223"/>
  <c r="R1616"/>
  <c r="J1616"/>
  <c r="I1616"/>
  <c r="H1616"/>
  <c r="F1616"/>
  <c r="X1616"/>
  <c r="H1247"/>
  <c r="I1247"/>
  <c r="F1247"/>
  <c r="X1247"/>
  <c r="R1247"/>
  <c r="J1247"/>
  <c r="H1460"/>
  <c r="F1460"/>
  <c r="X1460"/>
  <c r="J1460"/>
  <c r="I1460"/>
  <c r="R1460"/>
  <c r="X1750"/>
  <c r="R1750"/>
  <c r="I1750"/>
  <c r="J1750"/>
  <c r="H1750"/>
  <c r="F1750"/>
  <c r="H1251"/>
  <c r="R1251"/>
  <c r="J1251"/>
  <c r="I1251"/>
  <c r="X1251"/>
  <c r="F1251"/>
  <c r="R1568"/>
  <c r="J1568"/>
  <c r="I1568"/>
  <c r="H1568"/>
  <c r="F1568"/>
  <c r="X1568"/>
  <c r="H1060"/>
  <c r="F1060"/>
  <c r="X1060"/>
  <c r="R1060"/>
  <c r="I1060"/>
  <c r="J1060"/>
  <c r="I1315"/>
  <c r="H1315"/>
  <c r="R1315"/>
  <c r="J1315"/>
  <c r="F1315"/>
  <c r="X1315"/>
  <c r="I1283"/>
  <c r="H1283"/>
  <c r="R1283"/>
  <c r="J1283"/>
  <c r="F1283"/>
  <c r="X1283"/>
  <c r="I1484"/>
  <c r="H1484"/>
  <c r="F1484"/>
  <c r="X1484"/>
  <c r="J1484"/>
  <c r="R1484"/>
  <c r="J1180"/>
  <c r="I1180"/>
  <c r="R1180"/>
  <c r="H1180"/>
  <c r="X1180"/>
  <c r="F1180"/>
  <c r="H996"/>
  <c r="F996"/>
  <c r="X996"/>
  <c r="R996"/>
  <c r="J996"/>
  <c r="I996"/>
  <c r="F952"/>
  <c r="X952"/>
  <c r="R952"/>
  <c r="J952"/>
  <c r="I952"/>
  <c r="H952"/>
  <c r="F976"/>
  <c r="X976"/>
  <c r="R976"/>
  <c r="J976"/>
  <c r="I976"/>
  <c r="H976"/>
  <c r="H1020"/>
  <c r="F1020"/>
  <c r="X1020"/>
  <c r="R1020"/>
  <c r="J1020"/>
  <c r="I1020"/>
  <c r="X928"/>
  <c r="R928"/>
  <c r="J928"/>
  <c r="I928"/>
  <c r="F928"/>
  <c r="H928"/>
  <c r="X892"/>
  <c r="R892"/>
  <c r="I892"/>
  <c r="H892"/>
  <c r="F892"/>
  <c r="J892"/>
  <c r="R847"/>
  <c r="J847"/>
  <c r="I847"/>
  <c r="X847"/>
  <c r="H847"/>
  <c r="F847"/>
  <c r="R839"/>
  <c r="J839"/>
  <c r="I839"/>
  <c r="X839"/>
  <c r="H839"/>
  <c r="F839"/>
  <c r="F845"/>
  <c r="X845"/>
  <c r="R845"/>
  <c r="I845"/>
  <c r="J845"/>
  <c r="H845"/>
  <c r="R970"/>
  <c r="J970"/>
  <c r="I970"/>
  <c r="X970"/>
  <c r="H970"/>
  <c r="F970"/>
  <c r="J811"/>
  <c r="R811"/>
  <c r="I811"/>
  <c r="H811"/>
  <c r="F811"/>
  <c r="X811"/>
  <c r="R918"/>
  <c r="I918"/>
  <c r="J918"/>
  <c r="H918"/>
  <c r="X918"/>
  <c r="F918"/>
  <c r="J1097"/>
  <c r="I1097"/>
  <c r="H1097"/>
  <c r="X1097"/>
  <c r="R1097"/>
  <c r="F1097"/>
  <c r="F833"/>
  <c r="X833"/>
  <c r="R833"/>
  <c r="I833"/>
  <c r="J833"/>
  <c r="H833"/>
  <c r="I673"/>
  <c r="H673"/>
  <c r="F673"/>
  <c r="X673"/>
  <c r="R673"/>
  <c r="J673"/>
  <c r="I641"/>
  <c r="H641"/>
  <c r="F641"/>
  <c r="X641"/>
  <c r="R641"/>
  <c r="J641"/>
  <c r="I609"/>
  <c r="H609"/>
  <c r="F609"/>
  <c r="R609"/>
  <c r="J609"/>
  <c r="X671"/>
  <c r="R671"/>
  <c r="J671"/>
  <c r="I671"/>
  <c r="H671"/>
  <c r="F671"/>
  <c r="X663"/>
  <c r="R663"/>
  <c r="J663"/>
  <c r="I663"/>
  <c r="H663"/>
  <c r="F663"/>
  <c r="X655"/>
  <c r="R655"/>
  <c r="J655"/>
  <c r="I655"/>
  <c r="H655"/>
  <c r="F655"/>
  <c r="X647"/>
  <c r="R647"/>
  <c r="J647"/>
  <c r="I647"/>
  <c r="H647"/>
  <c r="F647"/>
  <c r="X639"/>
  <c r="R639"/>
  <c r="J639"/>
  <c r="I639"/>
  <c r="H639"/>
  <c r="F639"/>
  <c r="X631"/>
  <c r="R631"/>
  <c r="J631"/>
  <c r="I631"/>
  <c r="H631"/>
  <c r="F631"/>
  <c r="X623"/>
  <c r="R623"/>
  <c r="J623"/>
  <c r="I623"/>
  <c r="H623"/>
  <c r="F623"/>
  <c r="X615"/>
  <c r="R615"/>
  <c r="J615"/>
  <c r="I615"/>
  <c r="H615"/>
  <c r="F615"/>
  <c r="R607"/>
  <c r="J607"/>
  <c r="I607"/>
  <c r="H607"/>
  <c r="F607"/>
  <c r="R599"/>
  <c r="J599"/>
  <c r="I599"/>
  <c r="H599"/>
  <c r="F599"/>
  <c r="F513"/>
  <c r="R513"/>
  <c r="J513"/>
  <c r="I513"/>
  <c r="H513"/>
  <c r="J554"/>
  <c r="I554"/>
  <c r="H554"/>
  <c r="R554"/>
  <c r="F554"/>
  <c r="H581"/>
  <c r="F581"/>
  <c r="R581"/>
  <c r="J581"/>
  <c r="I581"/>
  <c r="F505"/>
  <c r="R505"/>
  <c r="J505"/>
  <c r="I505"/>
  <c r="H505"/>
  <c r="I597"/>
  <c r="H597"/>
  <c r="F597"/>
  <c r="R597"/>
  <c r="J597"/>
  <c r="R354"/>
  <c r="I354"/>
  <c r="H354"/>
  <c r="F354"/>
  <c r="J354"/>
  <c r="J316"/>
  <c r="R316"/>
  <c r="H316"/>
  <c r="F316"/>
  <c r="I316"/>
  <c r="J172"/>
  <c r="H172"/>
  <c r="F172"/>
  <c r="I172"/>
  <c r="R172"/>
  <c r="J160"/>
  <c r="H160"/>
  <c r="F160"/>
  <c r="R160"/>
  <c r="I160"/>
  <c r="J180"/>
  <c r="H180"/>
  <c r="F180"/>
  <c r="R180"/>
  <c r="I180"/>
  <c r="J200"/>
  <c r="H200"/>
  <c r="F200"/>
  <c r="R200"/>
  <c r="I200"/>
  <c r="J156"/>
  <c r="H156"/>
  <c r="F156"/>
  <c r="R156"/>
  <c r="I156"/>
  <c r="J308"/>
  <c r="R308"/>
  <c r="H308"/>
  <c r="F308"/>
  <c r="I308"/>
  <c r="J100"/>
  <c r="H100"/>
  <c r="F100"/>
  <c r="R100"/>
  <c r="I100"/>
  <c r="J312"/>
  <c r="F312"/>
  <c r="R312"/>
  <c r="I312"/>
  <c r="H312"/>
  <c r="J188"/>
  <c r="H188"/>
  <c r="F188"/>
  <c r="R188"/>
  <c r="I188"/>
  <c r="C16" i="6"/>
  <c r="K67"/>
  <c r="D16"/>
  <c r="R2432" i="5"/>
  <c r="J2432"/>
  <c r="I2432"/>
  <c r="H2432"/>
  <c r="F2432"/>
  <c r="X2432"/>
  <c r="I2423"/>
  <c r="H2423"/>
  <c r="F2423"/>
  <c r="X2423"/>
  <c r="R2423"/>
  <c r="J2423"/>
  <c r="J2216"/>
  <c r="X2216"/>
  <c r="R2216"/>
  <c r="I2216"/>
  <c r="H2216"/>
  <c r="F2216"/>
  <c r="I2159"/>
  <c r="H2159"/>
  <c r="F2159"/>
  <c r="J2159"/>
  <c r="X2159"/>
  <c r="R2159"/>
  <c r="I2143"/>
  <c r="H2143"/>
  <c r="F2143"/>
  <c r="R2143"/>
  <c r="J2143"/>
  <c r="X2143"/>
  <c r="X1955"/>
  <c r="R1955"/>
  <c r="J1955"/>
  <c r="I1955"/>
  <c r="H1955"/>
  <c r="F1955"/>
  <c r="R1951"/>
  <c r="J1951"/>
  <c r="I1951"/>
  <c r="H1951"/>
  <c r="F1951"/>
  <c r="X1951"/>
  <c r="F1809"/>
  <c r="X1809"/>
  <c r="R1809"/>
  <c r="J1809"/>
  <c r="I1809"/>
  <c r="H1809"/>
  <c r="H1807"/>
  <c r="F1807"/>
  <c r="X1807"/>
  <c r="R1807"/>
  <c r="J1807"/>
  <c r="I1807"/>
  <c r="I1736"/>
  <c r="R1736"/>
  <c r="J1736"/>
  <c r="H1736"/>
  <c r="F1736"/>
  <c r="X1736"/>
  <c r="R1715"/>
  <c r="J1715"/>
  <c r="I1715"/>
  <c r="H1715"/>
  <c r="F1715"/>
  <c r="X1715"/>
  <c r="H2455"/>
  <c r="I2455"/>
  <c r="F2455"/>
  <c r="X2455"/>
  <c r="R2455"/>
  <c r="J2455"/>
  <c r="I1623"/>
  <c r="H1623"/>
  <c r="F1623"/>
  <c r="R1623"/>
  <c r="J1623"/>
  <c r="X1623"/>
  <c r="I1516"/>
  <c r="H1516"/>
  <c r="F1516"/>
  <c r="X1516"/>
  <c r="J1516"/>
  <c r="R1516"/>
  <c r="F1390"/>
  <c r="R1390"/>
  <c r="X1390"/>
  <c r="J1390"/>
  <c r="I1390"/>
  <c r="H1390"/>
  <c r="H1404"/>
  <c r="X1404"/>
  <c r="R1404"/>
  <c r="J1404"/>
  <c r="I1404"/>
  <c r="F1404"/>
  <c r="F1354"/>
  <c r="R1354"/>
  <c r="I1354"/>
  <c r="H1354"/>
  <c r="X1354"/>
  <c r="J1354"/>
  <c r="H1183"/>
  <c r="I1183"/>
  <c r="F1183"/>
  <c r="X1183"/>
  <c r="R1183"/>
  <c r="J1183"/>
  <c r="I1263"/>
  <c r="H1263"/>
  <c r="R1263"/>
  <c r="J1263"/>
  <c r="F1263"/>
  <c r="X1263"/>
  <c r="F1254"/>
  <c r="X1254"/>
  <c r="R1254"/>
  <c r="J1254"/>
  <c r="I1254"/>
  <c r="H1254"/>
  <c r="H1036"/>
  <c r="F1036"/>
  <c r="X1036"/>
  <c r="R1036"/>
  <c r="J1036"/>
  <c r="I1036"/>
  <c r="H1167"/>
  <c r="R1167"/>
  <c r="J1167"/>
  <c r="F1167"/>
  <c r="I1167"/>
  <c r="X1167"/>
  <c r="X923"/>
  <c r="R923"/>
  <c r="I923"/>
  <c r="J923"/>
  <c r="H923"/>
  <c r="F923"/>
  <c r="R854"/>
  <c r="I854"/>
  <c r="J854"/>
  <c r="H854"/>
  <c r="X854"/>
  <c r="F854"/>
  <c r="I613"/>
  <c r="H613"/>
  <c r="F613"/>
  <c r="X613"/>
  <c r="R613"/>
  <c r="J613"/>
  <c r="F497"/>
  <c r="R497"/>
  <c r="J497"/>
  <c r="I497"/>
  <c r="H497"/>
  <c r="R458"/>
  <c r="J458"/>
  <c r="I458"/>
  <c r="H458"/>
  <c r="F458"/>
  <c r="R450"/>
  <c r="J450"/>
  <c r="I450"/>
  <c r="H450"/>
  <c r="F450"/>
  <c r="R418"/>
  <c r="J418"/>
  <c r="I418"/>
  <c r="H418"/>
  <c r="F418"/>
  <c r="R406"/>
  <c r="J406"/>
  <c r="I406"/>
  <c r="H406"/>
  <c r="F406"/>
  <c r="J148"/>
  <c r="H148"/>
  <c r="F148"/>
  <c r="R148"/>
  <c r="I148"/>
  <c r="A26" i="6"/>
  <c r="B70" i="4"/>
  <c r="A51" i="6"/>
  <c r="B52" i="4"/>
  <c r="A36" i="6"/>
  <c r="B58" i="4"/>
  <c r="A41" i="6"/>
  <c r="B64" i="4"/>
  <c r="A46" i="6"/>
  <c r="A14"/>
  <c r="B32" i="4"/>
  <c r="A19" i="6"/>
  <c r="D15"/>
  <c r="C15"/>
  <c r="K66"/>
  <c r="H2471" i="5"/>
  <c r="I2471"/>
  <c r="F2471"/>
  <c r="X2471"/>
  <c r="R2471"/>
  <c r="J2471"/>
  <c r="H2486"/>
  <c r="I2486"/>
  <c r="F2486"/>
  <c r="R2486"/>
  <c r="J2486"/>
  <c r="X2486"/>
  <c r="F2402"/>
  <c r="X2402"/>
  <c r="I2402"/>
  <c r="H2402"/>
  <c r="R2402"/>
  <c r="J2402"/>
  <c r="H2478"/>
  <c r="I2478"/>
  <c r="F2478"/>
  <c r="R2478"/>
  <c r="J2478"/>
  <c r="X2478"/>
  <c r="H2490"/>
  <c r="F2490"/>
  <c r="I2490"/>
  <c r="X2490"/>
  <c r="R2490"/>
  <c r="J2490"/>
  <c r="H2343"/>
  <c r="F2343"/>
  <c r="X2343"/>
  <c r="R2343"/>
  <c r="J2343"/>
  <c r="I2343"/>
  <c r="H2335"/>
  <c r="F2335"/>
  <c r="X2335"/>
  <c r="R2335"/>
  <c r="I2335"/>
  <c r="J2335"/>
  <c r="J2328"/>
  <c r="I2328"/>
  <c r="H2328"/>
  <c r="X2328"/>
  <c r="R2328"/>
  <c r="F2328"/>
  <c r="I2283"/>
  <c r="R2283"/>
  <c r="J2283"/>
  <c r="H2283"/>
  <c r="F2283"/>
  <c r="X2283"/>
  <c r="H2250"/>
  <c r="F2250"/>
  <c r="X2250"/>
  <c r="R2250"/>
  <c r="I2250"/>
  <c r="J2250"/>
  <c r="I2167"/>
  <c r="H2167"/>
  <c r="F2167"/>
  <c r="R2167"/>
  <c r="J2167"/>
  <c r="X2167"/>
  <c r="F2058"/>
  <c r="X2058"/>
  <c r="R2058"/>
  <c r="J2058"/>
  <c r="I2058"/>
  <c r="H2058"/>
  <c r="H2211"/>
  <c r="X2211"/>
  <c r="R2211"/>
  <c r="J2211"/>
  <c r="I2211"/>
  <c r="F2211"/>
  <c r="J2120"/>
  <c r="I2120"/>
  <c r="H2120"/>
  <c r="R2120"/>
  <c r="F2120"/>
  <c r="X2120"/>
  <c r="I2095"/>
  <c r="H2095"/>
  <c r="F2095"/>
  <c r="R2095"/>
  <c r="J2095"/>
  <c r="X2095"/>
  <c r="I2175"/>
  <c r="H2175"/>
  <c r="F2175"/>
  <c r="R2175"/>
  <c r="J2175"/>
  <c r="X2175"/>
  <c r="I1946"/>
  <c r="H1946"/>
  <c r="F1946"/>
  <c r="X1946"/>
  <c r="R1946"/>
  <c r="J1946"/>
  <c r="F1860"/>
  <c r="X1860"/>
  <c r="R1860"/>
  <c r="J1860"/>
  <c r="I1860"/>
  <c r="H1860"/>
  <c r="I1853"/>
  <c r="H1853"/>
  <c r="F1853"/>
  <c r="R1853"/>
  <c r="J1853"/>
  <c r="X1853"/>
  <c r="I1930"/>
  <c r="H1930"/>
  <c r="F1930"/>
  <c r="R1930"/>
  <c r="J1930"/>
  <c r="X1930"/>
  <c r="I1918"/>
  <c r="H1918"/>
  <c r="F1918"/>
  <c r="R1918"/>
  <c r="J1918"/>
  <c r="X1918"/>
  <c r="R1834"/>
  <c r="I1834"/>
  <c r="F1834"/>
  <c r="X1834"/>
  <c r="J1834"/>
  <c r="H1834"/>
  <c r="H1791"/>
  <c r="F1791"/>
  <c r="X1791"/>
  <c r="R1791"/>
  <c r="J1791"/>
  <c r="I1791"/>
  <c r="I1814"/>
  <c r="H1814"/>
  <c r="F1814"/>
  <c r="X1814"/>
  <c r="J1814"/>
  <c r="R1814"/>
  <c r="R1982"/>
  <c r="J1982"/>
  <c r="I1982"/>
  <c r="H1982"/>
  <c r="F1982"/>
  <c r="X1982"/>
  <c r="R2002"/>
  <c r="J2002"/>
  <c r="I2002"/>
  <c r="H2002"/>
  <c r="F2002"/>
  <c r="X2002"/>
  <c r="X1746"/>
  <c r="I1746"/>
  <c r="R1746"/>
  <c r="J1746"/>
  <c r="H1746"/>
  <c r="F1746"/>
  <c r="R2014"/>
  <c r="J2014"/>
  <c r="I2014"/>
  <c r="H2014"/>
  <c r="F2014"/>
  <c r="X2014"/>
  <c r="R1639"/>
  <c r="J1639"/>
  <c r="I1639"/>
  <c r="H1639"/>
  <c r="F1639"/>
  <c r="X1639"/>
  <c r="R1858"/>
  <c r="J1858"/>
  <c r="I1858"/>
  <c r="H1858"/>
  <c r="F1858"/>
  <c r="X1858"/>
  <c r="R1731"/>
  <c r="J1731"/>
  <c r="I1731"/>
  <c r="H1731"/>
  <c r="F1731"/>
  <c r="X1731"/>
  <c r="J1417"/>
  <c r="I1417"/>
  <c r="R1417"/>
  <c r="H1417"/>
  <c r="F1417"/>
  <c r="X1417"/>
  <c r="X1734"/>
  <c r="R1734"/>
  <c r="J1734"/>
  <c r="I1734"/>
  <c r="H1734"/>
  <c r="F1734"/>
  <c r="J1437"/>
  <c r="I1437"/>
  <c r="H1437"/>
  <c r="F1437"/>
  <c r="X1437"/>
  <c r="R1437"/>
  <c r="I1607"/>
  <c r="H1607"/>
  <c r="F1607"/>
  <c r="R1607"/>
  <c r="J1607"/>
  <c r="X1607"/>
  <c r="I1575"/>
  <c r="H1575"/>
  <c r="F1575"/>
  <c r="R1575"/>
  <c r="J1575"/>
  <c r="X1575"/>
  <c r="F1358"/>
  <c r="R1358"/>
  <c r="X1358"/>
  <c r="J1358"/>
  <c r="H1358"/>
  <c r="I1358"/>
  <c r="R1340"/>
  <c r="F1340"/>
  <c r="X1340"/>
  <c r="H1340"/>
  <c r="J1340"/>
  <c r="I1340"/>
  <c r="I1500"/>
  <c r="H1500"/>
  <c r="F1500"/>
  <c r="X1500"/>
  <c r="J1500"/>
  <c r="R1500"/>
  <c r="F1362"/>
  <c r="R1362"/>
  <c r="I1362"/>
  <c r="H1362"/>
  <c r="X1362"/>
  <c r="J1362"/>
  <c r="F1382"/>
  <c r="R1382"/>
  <c r="J1382"/>
  <c r="I1382"/>
  <c r="X1382"/>
  <c r="H1382"/>
  <c r="H1191"/>
  <c r="X1191"/>
  <c r="J1191"/>
  <c r="F1191"/>
  <c r="I1191"/>
  <c r="R1191"/>
  <c r="J1441"/>
  <c r="H1441"/>
  <c r="F1441"/>
  <c r="X1441"/>
  <c r="R1441"/>
  <c r="I1441"/>
  <c r="R1141"/>
  <c r="H1141"/>
  <c r="F1141"/>
  <c r="X1141"/>
  <c r="I1141"/>
  <c r="J1141"/>
  <c r="R1388"/>
  <c r="J1388"/>
  <c r="I1388"/>
  <c r="H1388"/>
  <c r="F1388"/>
  <c r="X1388"/>
  <c r="I1311"/>
  <c r="H1311"/>
  <c r="R1311"/>
  <c r="J1311"/>
  <c r="F1311"/>
  <c r="X1311"/>
  <c r="I1279"/>
  <c r="H1279"/>
  <c r="R1279"/>
  <c r="J1279"/>
  <c r="F1279"/>
  <c r="X1279"/>
  <c r="H984"/>
  <c r="F984"/>
  <c r="X984"/>
  <c r="R984"/>
  <c r="J984"/>
  <c r="I984"/>
  <c r="R1600"/>
  <c r="J1600"/>
  <c r="I1600"/>
  <c r="H1600"/>
  <c r="F1600"/>
  <c r="X1600"/>
  <c r="F1170"/>
  <c r="X1170"/>
  <c r="J1170"/>
  <c r="I1170"/>
  <c r="H1170"/>
  <c r="R1170"/>
  <c r="H1104"/>
  <c r="F1104"/>
  <c r="X1104"/>
  <c r="R1104"/>
  <c r="I1104"/>
  <c r="J1104"/>
  <c r="H1040"/>
  <c r="F1040"/>
  <c r="X1040"/>
  <c r="R1040"/>
  <c r="I1040"/>
  <c r="J1040"/>
  <c r="F1258"/>
  <c r="X1258"/>
  <c r="R1258"/>
  <c r="J1258"/>
  <c r="I1258"/>
  <c r="H1258"/>
  <c r="H1068"/>
  <c r="F1068"/>
  <c r="X1068"/>
  <c r="R1068"/>
  <c r="J1068"/>
  <c r="I1068"/>
  <c r="J1005"/>
  <c r="I1005"/>
  <c r="H1005"/>
  <c r="X1005"/>
  <c r="F1005"/>
  <c r="R1005"/>
  <c r="X947"/>
  <c r="R947"/>
  <c r="I947"/>
  <c r="J947"/>
  <c r="H947"/>
  <c r="F947"/>
  <c r="J1188"/>
  <c r="I1188"/>
  <c r="H1188"/>
  <c r="F1188"/>
  <c r="X1188"/>
  <c r="R1188"/>
  <c r="I1144"/>
  <c r="R1144"/>
  <c r="J1144"/>
  <c r="H1144"/>
  <c r="F1144"/>
  <c r="X1144"/>
  <c r="R898"/>
  <c r="I898"/>
  <c r="H898"/>
  <c r="F898"/>
  <c r="X898"/>
  <c r="J898"/>
  <c r="X903"/>
  <c r="R903"/>
  <c r="I903"/>
  <c r="J903"/>
  <c r="H903"/>
  <c r="F903"/>
  <c r="R886"/>
  <c r="I886"/>
  <c r="J886"/>
  <c r="H886"/>
  <c r="X886"/>
  <c r="F886"/>
  <c r="I661"/>
  <c r="H661"/>
  <c r="F661"/>
  <c r="X661"/>
  <c r="R661"/>
  <c r="J661"/>
  <c r="I629"/>
  <c r="H629"/>
  <c r="F629"/>
  <c r="X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22"/>
  <c r="J422"/>
  <c r="I422"/>
  <c r="H422"/>
  <c r="F422"/>
  <c r="R414"/>
  <c r="J414"/>
  <c r="I414"/>
  <c r="H414"/>
  <c r="F414"/>
  <c r="J164"/>
  <c r="H164"/>
  <c r="F164"/>
  <c r="R164"/>
  <c r="I164"/>
  <c r="R339"/>
  <c r="H339"/>
  <c r="F339"/>
  <c r="J339"/>
  <c r="I339"/>
  <c r="J152"/>
  <c r="H152"/>
  <c r="F152"/>
  <c r="R152"/>
  <c r="I152"/>
  <c r="J212"/>
  <c r="I212"/>
  <c r="H212"/>
  <c r="F212"/>
  <c r="R212"/>
  <c r="J168"/>
  <c r="H168"/>
  <c r="F168"/>
  <c r="R168"/>
  <c r="I168"/>
  <c r="A16" i="6"/>
  <c r="B34" i="4"/>
  <c r="A21" i="6"/>
  <c r="F44"/>
  <c r="H44"/>
  <c r="D44"/>
  <c r="F34"/>
  <c r="F39"/>
  <c r="F54"/>
  <c r="F65"/>
  <c r="F49"/>
  <c r="F29"/>
  <c r="H29"/>
  <c r="F2430" i="5"/>
  <c r="X2430"/>
  <c r="R2430"/>
  <c r="J2430"/>
  <c r="I2430"/>
  <c r="H2430"/>
  <c r="D6" i="6"/>
  <c r="C6"/>
  <c r="H2435" i="5"/>
  <c r="I2435"/>
  <c r="F2435"/>
  <c r="X2435"/>
  <c r="R2435"/>
  <c r="J2435"/>
  <c r="J2496"/>
  <c r="I2496"/>
  <c r="H2496"/>
  <c r="R2496"/>
  <c r="F2496"/>
  <c r="I2415"/>
  <c r="H2415"/>
  <c r="F2415"/>
  <c r="X2415"/>
  <c r="R2415"/>
  <c r="J2415"/>
  <c r="H2391"/>
  <c r="R2391"/>
  <c r="J2391"/>
  <c r="I2391"/>
  <c r="F2391"/>
  <c r="X2391"/>
  <c r="F2352"/>
  <c r="R2352"/>
  <c r="J2352"/>
  <c r="I2352"/>
  <c r="X2352"/>
  <c r="H2352"/>
  <c r="H2377"/>
  <c r="F2377"/>
  <c r="J2377"/>
  <c r="I2377"/>
  <c r="X2377"/>
  <c r="R2377"/>
  <c r="H2361"/>
  <c r="F2361"/>
  <c r="J2361"/>
  <c r="I2361"/>
  <c r="X2361"/>
  <c r="R2361"/>
  <c r="X2275"/>
  <c r="R2275"/>
  <c r="J2275"/>
  <c r="H2275"/>
  <c r="I2275"/>
  <c r="F2275"/>
  <c r="J2384"/>
  <c r="I2384"/>
  <c r="R2384"/>
  <c r="H2384"/>
  <c r="F2384"/>
  <c r="X2384"/>
  <c r="H2230"/>
  <c r="F2230"/>
  <c r="R2230"/>
  <c r="J2230"/>
  <c r="I2230"/>
  <c r="X2230"/>
  <c r="J2231"/>
  <c r="I2231"/>
  <c r="H2231"/>
  <c r="X2231"/>
  <c r="F2231"/>
  <c r="R2231"/>
  <c r="J2183"/>
  <c r="I2183"/>
  <c r="H2183"/>
  <c r="F2183"/>
  <c r="X2183"/>
  <c r="R2183"/>
  <c r="I2163"/>
  <c r="H2163"/>
  <c r="F2163"/>
  <c r="X2163"/>
  <c r="R2163"/>
  <c r="J2163"/>
  <c r="F2106"/>
  <c r="X2106"/>
  <c r="I2106"/>
  <c r="H2106"/>
  <c r="R2106"/>
  <c r="J2106"/>
  <c r="F2090"/>
  <c r="X2090"/>
  <c r="I2090"/>
  <c r="H2090"/>
  <c r="R2090"/>
  <c r="J2090"/>
  <c r="I2147"/>
  <c r="H2147"/>
  <c r="F2147"/>
  <c r="R2147"/>
  <c r="J2147"/>
  <c r="X2147"/>
  <c r="R2144"/>
  <c r="J2144"/>
  <c r="I2144"/>
  <c r="H2144"/>
  <c r="F2144"/>
  <c r="X2144"/>
  <c r="I2107"/>
  <c r="H2107"/>
  <c r="F2107"/>
  <c r="R2107"/>
  <c r="J2107"/>
  <c r="X2107"/>
  <c r="R2068"/>
  <c r="J2068"/>
  <c r="H2068"/>
  <c r="F2068"/>
  <c r="X2068"/>
  <c r="I2068"/>
  <c r="I2049"/>
  <c r="H2049"/>
  <c r="F2049"/>
  <c r="X2049"/>
  <c r="R2049"/>
  <c r="J2049"/>
  <c r="R1962"/>
  <c r="J1962"/>
  <c r="I1962"/>
  <c r="H1962"/>
  <c r="F1962"/>
  <c r="X1962"/>
  <c r="F1856"/>
  <c r="X1856"/>
  <c r="J1856"/>
  <c r="H1856"/>
  <c r="R1856"/>
  <c r="I1856"/>
  <c r="I1869"/>
  <c r="H1869"/>
  <c r="F1869"/>
  <c r="X1869"/>
  <c r="R1869"/>
  <c r="J1869"/>
  <c r="I1849"/>
  <c r="H1849"/>
  <c r="F1849"/>
  <c r="R1849"/>
  <c r="J1849"/>
  <c r="X1849"/>
  <c r="I1829"/>
  <c r="F1829"/>
  <c r="X1829"/>
  <c r="R1829"/>
  <c r="J1829"/>
  <c r="H1829"/>
  <c r="H1787"/>
  <c r="F1787"/>
  <c r="X1787"/>
  <c r="R1787"/>
  <c r="J1787"/>
  <c r="I1787"/>
  <c r="I1922"/>
  <c r="H1922"/>
  <c r="F1922"/>
  <c r="R1922"/>
  <c r="J1922"/>
  <c r="X1922"/>
  <c r="X1896"/>
  <c r="J1896"/>
  <c r="R1896"/>
  <c r="I1896"/>
  <c r="H1896"/>
  <c r="F1896"/>
  <c r="R1743"/>
  <c r="X1743"/>
  <c r="J1743"/>
  <c r="I1743"/>
  <c r="F1743"/>
  <c r="H1743"/>
  <c r="I1740"/>
  <c r="X1740"/>
  <c r="F1740"/>
  <c r="R1740"/>
  <c r="H1740"/>
  <c r="J1740"/>
  <c r="I1730"/>
  <c r="H1730"/>
  <c r="F1730"/>
  <c r="X1730"/>
  <c r="R1730"/>
  <c r="J1730"/>
  <c r="I1714"/>
  <c r="H1714"/>
  <c r="F1714"/>
  <c r="X1714"/>
  <c r="R1714"/>
  <c r="J1714"/>
  <c r="I1698"/>
  <c r="H1698"/>
  <c r="F1698"/>
  <c r="X1698"/>
  <c r="R1698"/>
  <c r="J1698"/>
  <c r="I1682"/>
  <c r="H1682"/>
  <c r="F1682"/>
  <c r="X1682"/>
  <c r="R1682"/>
  <c r="J1682"/>
  <c r="I1666"/>
  <c r="H1666"/>
  <c r="F1666"/>
  <c r="X1666"/>
  <c r="R1666"/>
  <c r="J1666"/>
  <c r="I1650"/>
  <c r="H1650"/>
  <c r="F1650"/>
  <c r="X1650"/>
  <c r="R1650"/>
  <c r="J1650"/>
  <c r="I1634"/>
  <c r="H1634"/>
  <c r="F1634"/>
  <c r="X1634"/>
  <c r="R1634"/>
  <c r="J1634"/>
  <c r="F1618"/>
  <c r="X1618"/>
  <c r="R1618"/>
  <c r="J1618"/>
  <c r="I1618"/>
  <c r="H1618"/>
  <c r="F1602"/>
  <c r="X1602"/>
  <c r="R1602"/>
  <c r="J1602"/>
  <c r="I1602"/>
  <c r="H1602"/>
  <c r="F1586"/>
  <c r="X1586"/>
  <c r="R1586"/>
  <c r="J1586"/>
  <c r="I1586"/>
  <c r="H1586"/>
  <c r="F1570"/>
  <c r="X1570"/>
  <c r="R1570"/>
  <c r="J1570"/>
  <c r="I1570"/>
  <c r="H1570"/>
  <c r="F1554"/>
  <c r="X1554"/>
  <c r="R1554"/>
  <c r="J1554"/>
  <c r="I1554"/>
  <c r="H1554"/>
  <c r="R1850"/>
  <c r="J1850"/>
  <c r="I1850"/>
  <c r="H1850"/>
  <c r="F1850"/>
  <c r="X1850"/>
  <c r="R1643"/>
  <c r="J1643"/>
  <c r="I1643"/>
  <c r="H1643"/>
  <c r="F1643"/>
  <c r="X1643"/>
  <c r="H1767"/>
  <c r="F1767"/>
  <c r="X1767"/>
  <c r="R1767"/>
  <c r="J1767"/>
  <c r="I1767"/>
  <c r="R1695"/>
  <c r="J1695"/>
  <c r="I1695"/>
  <c r="H1695"/>
  <c r="F1695"/>
  <c r="X1695"/>
  <c r="R1631"/>
  <c r="J1631"/>
  <c r="I1631"/>
  <c r="H1631"/>
  <c r="F1631"/>
  <c r="X1631"/>
  <c r="J1760"/>
  <c r="I1760"/>
  <c r="H1760"/>
  <c r="X1760"/>
  <c r="R1760"/>
  <c r="F1760"/>
  <c r="R1683"/>
  <c r="J1683"/>
  <c r="I1683"/>
  <c r="H1683"/>
  <c r="F1683"/>
  <c r="X1683"/>
  <c r="I1540"/>
  <c r="H1540"/>
  <c r="F1540"/>
  <c r="X1540"/>
  <c r="R1540"/>
  <c r="J1540"/>
  <c r="J1433"/>
  <c r="I1433"/>
  <c r="H1433"/>
  <c r="R1433"/>
  <c r="F1433"/>
  <c r="X1433"/>
  <c r="J1425"/>
  <c r="I1425"/>
  <c r="H1425"/>
  <c r="R1425"/>
  <c r="F1425"/>
  <c r="X1425"/>
  <c r="I1595"/>
  <c r="H1595"/>
  <c r="F1595"/>
  <c r="R1595"/>
  <c r="J1595"/>
  <c r="X1595"/>
  <c r="I1563"/>
  <c r="H1563"/>
  <c r="F1563"/>
  <c r="R1563"/>
  <c r="J1563"/>
  <c r="X1563"/>
  <c r="H1472"/>
  <c r="F1472"/>
  <c r="X1472"/>
  <c r="I1472"/>
  <c r="R1472"/>
  <c r="J1472"/>
  <c r="H1444"/>
  <c r="F1444"/>
  <c r="X1444"/>
  <c r="J1444"/>
  <c r="I1444"/>
  <c r="R1444"/>
  <c r="F1415"/>
  <c r="R1415"/>
  <c r="J1415"/>
  <c r="I1415"/>
  <c r="X1415"/>
  <c r="H1415"/>
  <c r="I1359"/>
  <c r="H1359"/>
  <c r="X1359"/>
  <c r="R1359"/>
  <c r="F1359"/>
  <c r="J1359"/>
  <c r="H1420"/>
  <c r="X1420"/>
  <c r="R1420"/>
  <c r="F1420"/>
  <c r="J1420"/>
  <c r="I1420"/>
  <c r="R1576"/>
  <c r="J1576"/>
  <c r="I1576"/>
  <c r="H1576"/>
  <c r="F1576"/>
  <c r="X1576"/>
  <c r="H1428"/>
  <c r="X1428"/>
  <c r="R1428"/>
  <c r="F1428"/>
  <c r="J1428"/>
  <c r="I1428"/>
  <c r="H1159"/>
  <c r="X1159"/>
  <c r="J1159"/>
  <c r="R1159"/>
  <c r="I1159"/>
  <c r="F1159"/>
  <c r="X1150"/>
  <c r="H1150"/>
  <c r="F1150"/>
  <c r="R1150"/>
  <c r="I1150"/>
  <c r="J1150"/>
  <c r="H1239"/>
  <c r="R1239"/>
  <c r="J1239"/>
  <c r="I1239"/>
  <c r="F1239"/>
  <c r="X1239"/>
  <c r="H1175"/>
  <c r="R1175"/>
  <c r="J1175"/>
  <c r="I1175"/>
  <c r="F1175"/>
  <c r="X1175"/>
  <c r="R1556"/>
  <c r="J1556"/>
  <c r="I1556"/>
  <c r="H1556"/>
  <c r="F1556"/>
  <c r="X1556"/>
  <c r="H1076"/>
  <c r="F1076"/>
  <c r="X1076"/>
  <c r="R1076"/>
  <c r="I1076"/>
  <c r="J1076"/>
  <c r="I1307"/>
  <c r="H1307"/>
  <c r="R1307"/>
  <c r="J1307"/>
  <c r="F1307"/>
  <c r="X1307"/>
  <c r="I1275"/>
  <c r="H1275"/>
  <c r="R1275"/>
  <c r="J1275"/>
  <c r="F1275"/>
  <c r="X1275"/>
  <c r="J1457"/>
  <c r="H1457"/>
  <c r="F1457"/>
  <c r="X1457"/>
  <c r="R1457"/>
  <c r="I1457"/>
  <c r="H1000"/>
  <c r="F1000"/>
  <c r="X1000"/>
  <c r="R1000"/>
  <c r="I1000"/>
  <c r="J1000"/>
  <c r="F1334"/>
  <c r="X1334"/>
  <c r="R1334"/>
  <c r="J1334"/>
  <c r="I1334"/>
  <c r="H1334"/>
  <c r="F1326"/>
  <c r="X1326"/>
  <c r="R1326"/>
  <c r="J1326"/>
  <c r="I1326"/>
  <c r="H1326"/>
  <c r="F1318"/>
  <c r="X1318"/>
  <c r="R1318"/>
  <c r="J1318"/>
  <c r="I1318"/>
  <c r="H1318"/>
  <c r="F1310"/>
  <c r="X1310"/>
  <c r="R1310"/>
  <c r="J1310"/>
  <c r="I1310"/>
  <c r="H1310"/>
  <c r="F1302"/>
  <c r="X1302"/>
  <c r="R1302"/>
  <c r="J1302"/>
  <c r="I1302"/>
  <c r="H1302"/>
  <c r="F1294"/>
  <c r="X1294"/>
  <c r="R1294"/>
  <c r="J1294"/>
  <c r="I1294"/>
  <c r="H1294"/>
  <c r="F1286"/>
  <c r="X1286"/>
  <c r="R1286"/>
  <c r="J1286"/>
  <c r="I1286"/>
  <c r="H1286"/>
  <c r="F1278"/>
  <c r="X1278"/>
  <c r="R1278"/>
  <c r="J1278"/>
  <c r="I1278"/>
  <c r="H1278"/>
  <c r="F1270"/>
  <c r="X1270"/>
  <c r="R1270"/>
  <c r="J1270"/>
  <c r="I1270"/>
  <c r="H1270"/>
  <c r="X944"/>
  <c r="R944"/>
  <c r="J944"/>
  <c r="I944"/>
  <c r="F944"/>
  <c r="H944"/>
  <c r="F1262"/>
  <c r="X1262"/>
  <c r="R1262"/>
  <c r="J1262"/>
  <c r="I1262"/>
  <c r="H1262"/>
  <c r="J1021"/>
  <c r="I1021"/>
  <c r="H1021"/>
  <c r="X1021"/>
  <c r="F1021"/>
  <c r="R1021"/>
  <c r="R946"/>
  <c r="I946"/>
  <c r="J946"/>
  <c r="H946"/>
  <c r="X946"/>
  <c r="F946"/>
  <c r="R958"/>
  <c r="J958"/>
  <c r="I958"/>
  <c r="X958"/>
  <c r="F958"/>
  <c r="H958"/>
  <c r="I1347"/>
  <c r="X1347"/>
  <c r="R1347"/>
  <c r="J1347"/>
  <c r="H1347"/>
  <c r="F1347"/>
  <c r="R950"/>
  <c r="J950"/>
  <c r="I950"/>
  <c r="H950"/>
  <c r="F950"/>
  <c r="X950"/>
  <c r="R1153"/>
  <c r="J1153"/>
  <c r="I1153"/>
  <c r="H1153"/>
  <c r="X1153"/>
  <c r="F1153"/>
  <c r="R882"/>
  <c r="I882"/>
  <c r="H882"/>
  <c r="F882"/>
  <c r="X882"/>
  <c r="J882"/>
  <c r="R902"/>
  <c r="I902"/>
  <c r="J902"/>
  <c r="H902"/>
  <c r="X902"/>
  <c r="F902"/>
  <c r="R890"/>
  <c r="I890"/>
  <c r="H890"/>
  <c r="X890"/>
  <c r="J890"/>
  <c r="F890"/>
  <c r="J977"/>
  <c r="I977"/>
  <c r="H977"/>
  <c r="X977"/>
  <c r="R977"/>
  <c r="F977"/>
  <c r="F849"/>
  <c r="X849"/>
  <c r="R849"/>
  <c r="I849"/>
  <c r="J849"/>
  <c r="H849"/>
  <c r="I649"/>
  <c r="H649"/>
  <c r="F649"/>
  <c r="X649"/>
  <c r="R649"/>
  <c r="J649"/>
  <c r="I617"/>
  <c r="H617"/>
  <c r="F617"/>
  <c r="X617"/>
  <c r="R617"/>
  <c r="J617"/>
  <c r="J703"/>
  <c r="I703"/>
  <c r="X703"/>
  <c r="R703"/>
  <c r="H703"/>
  <c r="F703"/>
  <c r="I593"/>
  <c r="H593"/>
  <c r="F593"/>
  <c r="R593"/>
  <c r="J593"/>
  <c r="F481"/>
  <c r="R481"/>
  <c r="J481"/>
  <c r="I481"/>
  <c r="H481"/>
  <c r="F533"/>
  <c r="R533"/>
  <c r="H533"/>
  <c r="J533"/>
  <c r="I533"/>
  <c r="H569"/>
  <c r="F569"/>
  <c r="R569"/>
  <c r="J569"/>
  <c r="I569"/>
  <c r="H573"/>
  <c r="F573"/>
  <c r="R573"/>
  <c r="J573"/>
  <c r="I573"/>
  <c r="I474"/>
  <c r="H474"/>
  <c r="R474"/>
  <c r="J474"/>
  <c r="F474"/>
  <c r="R350"/>
  <c r="I350"/>
  <c r="H350"/>
  <c r="F350"/>
  <c r="J350"/>
  <c r="J108"/>
  <c r="H108"/>
  <c r="F108"/>
  <c r="I108"/>
  <c r="R108"/>
  <c r="J128"/>
  <c r="H128"/>
  <c r="F128"/>
  <c r="R128"/>
  <c r="I128"/>
  <c r="J136"/>
  <c r="H136"/>
  <c r="F136"/>
  <c r="R136"/>
  <c r="I136"/>
  <c r="J320"/>
  <c r="F320"/>
  <c r="R320"/>
  <c r="I320"/>
  <c r="H320"/>
  <c r="J112"/>
  <c r="H112"/>
  <c r="F112"/>
  <c r="R112"/>
  <c r="I112"/>
  <c r="S566"/>
  <c r="S412"/>
  <c r="S363"/>
  <c r="S226"/>
  <c r="S542"/>
  <c r="S121"/>
  <c r="S360"/>
  <c r="S146"/>
  <c r="S482"/>
  <c r="S149"/>
  <c r="S546"/>
  <c r="S117"/>
  <c r="S353"/>
  <c r="S178"/>
  <c r="S563"/>
  <c r="S459"/>
  <c r="S278"/>
  <c r="S222"/>
  <c r="S327"/>
  <c r="S311"/>
  <c r="S373"/>
  <c r="S130"/>
  <c r="S499"/>
  <c r="S455"/>
  <c r="S495"/>
  <c r="S508"/>
  <c r="S384"/>
  <c r="S523"/>
  <c r="S332"/>
  <c r="S535"/>
  <c r="S476"/>
  <c r="S336"/>
  <c r="S214"/>
  <c r="S329"/>
  <c r="S198"/>
  <c r="S371"/>
  <c r="S114"/>
  <c r="S351"/>
  <c r="S231"/>
  <c r="S162"/>
  <c r="S286"/>
  <c r="S86"/>
  <c r="S270"/>
  <c r="S133"/>
  <c r="S238"/>
  <c r="S109"/>
  <c r="S245"/>
  <c r="S80"/>
  <c r="S492"/>
  <c r="S322"/>
  <c r="S456"/>
  <c r="S376"/>
  <c r="S504"/>
  <c r="S323"/>
  <c r="S483"/>
  <c r="S488"/>
  <c r="S590"/>
  <c r="S368"/>
  <c r="S530"/>
  <c r="S480"/>
  <c r="S234"/>
  <c r="S185"/>
  <c r="S290"/>
  <c r="S182"/>
  <c r="S110"/>
  <c r="S96"/>
  <c r="S531"/>
  <c r="S399"/>
  <c r="S250"/>
  <c r="S345"/>
  <c r="S321"/>
  <c r="S528"/>
  <c r="S141"/>
  <c r="S516"/>
  <c r="S594"/>
  <c r="S98"/>
  <c r="S134"/>
  <c r="S507"/>
  <c r="S158"/>
  <c r="S333"/>
  <c r="S451"/>
  <c r="S335"/>
  <c r="S205"/>
  <c r="S126"/>
  <c r="S153"/>
  <c r="S166"/>
  <c r="S118"/>
  <c r="S317"/>
  <c r="S88"/>
  <c r="S582"/>
  <c r="S72"/>
  <c r="S500"/>
  <c r="S347"/>
  <c r="S512"/>
  <c r="S221"/>
  <c r="S503"/>
  <c r="S478"/>
  <c r="S326"/>
  <c r="S514"/>
  <c r="S558"/>
  <c r="S230"/>
  <c r="S387"/>
  <c r="S559"/>
  <c r="S487"/>
  <c r="S551"/>
  <c r="S294"/>
  <c r="S170"/>
  <c r="S138"/>
  <c r="S202"/>
  <c r="S519"/>
  <c r="S209"/>
  <c r="S253"/>
  <c r="S258"/>
  <c r="S139"/>
  <c r="S92"/>
  <c r="S319"/>
  <c r="S249"/>
  <c r="S547"/>
  <c r="S273"/>
  <c r="S544"/>
  <c r="S526"/>
  <c r="S318"/>
  <c r="S233"/>
  <c r="S241"/>
  <c r="S173"/>
  <c r="S174"/>
  <c r="S379"/>
  <c r="S331"/>
  <c r="S282"/>
  <c r="S274"/>
  <c r="S217"/>
  <c r="S218"/>
  <c r="S84"/>
  <c r="S107"/>
  <c r="S285"/>
  <c r="S100"/>
  <c r="S266"/>
  <c r="S540"/>
  <c r="S520"/>
  <c r="S186"/>
  <c r="S550"/>
  <c r="S165"/>
  <c r="S338"/>
  <c r="S536"/>
  <c r="S310"/>
  <c r="S498"/>
  <c r="S122"/>
  <c r="S484"/>
  <c r="S79"/>
  <c r="S471"/>
  <c r="S298"/>
  <c r="S82"/>
  <c r="S78"/>
  <c r="S142"/>
  <c r="S515"/>
  <c r="S289"/>
  <c r="S181"/>
  <c r="S90"/>
  <c r="S313"/>
  <c r="S76"/>
  <c r="S242"/>
  <c r="S307"/>
  <c r="S337"/>
  <c r="S101"/>
  <c r="S555"/>
  <c r="S570"/>
  <c r="S154"/>
  <c r="S301"/>
  <c r="S246"/>
  <c r="S254"/>
  <c r="S206"/>
  <c r="S325"/>
  <c r="S527"/>
  <c r="S369"/>
  <c r="S381"/>
  <c r="S309"/>
  <c r="X589"/>
  <c r="X354"/>
  <c r="X597"/>
  <c r="S597"/>
  <c r="X505"/>
  <c r="X599"/>
  <c r="S599"/>
  <c r="X465"/>
  <c r="X462"/>
  <c r="X346"/>
  <c r="X140"/>
  <c r="X493"/>
  <c r="X502"/>
  <c r="X611"/>
  <c r="S611"/>
  <c r="X220"/>
  <c r="X398"/>
  <c r="X538"/>
  <c r="X577"/>
  <c r="X601"/>
  <c r="S601"/>
  <c r="X402"/>
  <c r="X340"/>
  <c r="X466"/>
  <c r="X521"/>
  <c r="X467"/>
  <c r="X486"/>
  <c r="X427"/>
  <c r="X472"/>
  <c r="X287"/>
  <c r="X407"/>
  <c r="X152"/>
  <c r="X180"/>
  <c r="X375"/>
  <c r="X232"/>
  <c r="X264"/>
  <c r="X296"/>
  <c r="X192"/>
  <c r="X410"/>
  <c r="X518"/>
  <c r="X176"/>
  <c r="X362"/>
  <c r="X522"/>
  <c r="X244"/>
  <c r="X276"/>
  <c r="X378"/>
  <c r="X567"/>
  <c r="X151"/>
  <c r="X596"/>
  <c r="X91"/>
  <c r="X281"/>
  <c r="X524"/>
  <c r="X496"/>
  <c r="X103"/>
  <c r="X578"/>
  <c r="X320"/>
  <c r="X212"/>
  <c r="X339"/>
  <c r="X454"/>
  <c r="X406"/>
  <c r="X188"/>
  <c r="X370"/>
  <c r="X565"/>
  <c r="X359"/>
  <c r="X366"/>
  <c r="X517"/>
  <c r="X328"/>
  <c r="X506"/>
  <c r="X591"/>
  <c r="X204"/>
  <c r="X595"/>
  <c r="X411"/>
  <c r="X439"/>
  <c r="X600"/>
  <c r="S600"/>
  <c r="X447"/>
  <c r="X251"/>
  <c r="X365"/>
  <c r="X423"/>
  <c r="X191"/>
  <c r="X243"/>
  <c r="X403"/>
  <c r="X108"/>
  <c r="X481"/>
  <c r="X112"/>
  <c r="X569"/>
  <c r="X168"/>
  <c r="X164"/>
  <c r="X446"/>
  <c r="X553"/>
  <c r="X308"/>
  <c r="X200"/>
  <c r="X316"/>
  <c r="X144"/>
  <c r="X208"/>
  <c r="X382"/>
  <c r="S382"/>
  <c r="X224"/>
  <c r="X256"/>
  <c r="X288"/>
  <c r="X367"/>
  <c r="X390"/>
  <c r="X525"/>
  <c r="X475"/>
  <c r="X490"/>
  <c r="X537"/>
  <c r="X116"/>
  <c r="X236"/>
  <c r="X268"/>
  <c r="X300"/>
  <c r="X469"/>
  <c r="X529"/>
  <c r="X431"/>
  <c r="X305"/>
  <c r="X277"/>
  <c r="X334"/>
  <c r="X297"/>
  <c r="X207"/>
  <c r="X194"/>
  <c r="X306"/>
  <c r="X592"/>
  <c r="X395"/>
  <c r="X115"/>
  <c r="X533"/>
  <c r="S533"/>
  <c r="X438"/>
  <c r="X485"/>
  <c r="X148"/>
  <c r="X458"/>
  <c r="X513"/>
  <c r="X609"/>
  <c r="X561"/>
  <c r="X386"/>
  <c r="X545"/>
  <c r="X575"/>
  <c r="X216"/>
  <c r="X534"/>
  <c r="X355"/>
  <c r="S355"/>
  <c r="X541"/>
  <c r="X588"/>
  <c r="X330"/>
  <c r="X391"/>
  <c r="X602"/>
  <c r="S602"/>
  <c r="X562"/>
  <c r="X262"/>
  <c r="X350"/>
  <c r="X573"/>
  <c r="X430"/>
  <c r="X587"/>
  <c r="X450"/>
  <c r="X497"/>
  <c r="X312"/>
  <c r="X156"/>
  <c r="X358"/>
  <c r="X434"/>
  <c r="X549"/>
  <c r="X124"/>
  <c r="X603"/>
  <c r="S603"/>
  <c r="X248"/>
  <c r="X280"/>
  <c r="X477"/>
  <c r="X184"/>
  <c r="X104"/>
  <c r="X228"/>
  <c r="X260"/>
  <c r="X292"/>
  <c r="X374"/>
  <c r="X394"/>
  <c r="X605"/>
  <c r="S605"/>
  <c r="X279"/>
  <c r="X163"/>
  <c r="X443"/>
  <c r="X102"/>
  <c r="X189"/>
  <c r="X128"/>
  <c r="X422"/>
  <c r="X571"/>
  <c r="X418"/>
  <c r="X172"/>
  <c r="X581"/>
  <c r="X554"/>
  <c r="X607"/>
  <c r="S607"/>
  <c r="X426"/>
  <c r="X489"/>
  <c r="X579"/>
  <c r="X557"/>
  <c r="X501"/>
  <c r="X342"/>
  <c r="X473"/>
  <c r="X442"/>
  <c r="X132"/>
  <c r="X324"/>
  <c r="X509"/>
  <c r="X303"/>
  <c r="X211"/>
  <c r="X435"/>
  <c r="X576"/>
  <c r="X43"/>
  <c r="X215"/>
  <c r="X580"/>
  <c r="X201"/>
  <c r="X556"/>
  <c r="X87"/>
  <c r="X314"/>
  <c r="S314"/>
  <c r="X463"/>
  <c r="X136"/>
  <c r="X474"/>
  <c r="X593"/>
  <c r="X414"/>
  <c r="X160"/>
  <c r="X460"/>
  <c r="X196"/>
  <c r="X240"/>
  <c r="X272"/>
  <c r="X585"/>
  <c r="X120"/>
  <c r="X252"/>
  <c r="X284"/>
  <c r="X583"/>
  <c r="X419"/>
  <c r="X261"/>
  <c r="X415"/>
  <c r="X293"/>
  <c r="X239"/>
  <c r="X608"/>
  <c r="X71"/>
  <c r="X265"/>
  <c r="X574"/>
  <c r="H39" i="6"/>
  <c r="D39"/>
  <c r="H26"/>
  <c r="H24"/>
  <c r="C24"/>
  <c r="H35"/>
  <c r="D35"/>
  <c r="H40"/>
  <c r="D40"/>
  <c r="H46"/>
  <c r="D46"/>
  <c r="H31"/>
  <c r="C31"/>
  <c r="C29"/>
  <c r="D29"/>
  <c r="H30"/>
  <c r="AB12" i="5"/>
  <c r="AB9"/>
  <c r="AB10"/>
  <c r="AB14"/>
  <c r="AB17"/>
  <c r="AB16"/>
  <c r="AB8"/>
  <c r="AB13"/>
  <c r="AB15"/>
  <c r="AB11"/>
  <c r="AB7"/>
  <c r="C69" i="6"/>
  <c r="H49"/>
  <c r="D49"/>
  <c r="H34"/>
  <c r="H32"/>
  <c r="C45"/>
  <c r="C51"/>
  <c r="D19"/>
  <c r="C19"/>
  <c r="K65"/>
  <c r="D24"/>
  <c r="X100" i="5"/>
  <c r="D27" i="6"/>
  <c r="C27"/>
  <c r="C36"/>
  <c r="C42"/>
  <c r="C40"/>
  <c r="C41"/>
  <c r="C20"/>
  <c r="D20"/>
  <c r="C2"/>
  <c r="B2"/>
  <c r="F57"/>
  <c r="H57"/>
  <c r="H54"/>
  <c r="F62"/>
  <c r="H62"/>
  <c r="F58"/>
  <c r="H58"/>
  <c r="F60"/>
  <c r="H60"/>
  <c r="F63"/>
  <c r="H63"/>
  <c r="F59"/>
  <c r="H59"/>
  <c r="F55"/>
  <c r="C37"/>
  <c r="D25"/>
  <c r="C25"/>
  <c r="D26"/>
  <c r="C26"/>
  <c r="D21"/>
  <c r="C21"/>
  <c r="D22"/>
  <c r="C22"/>
  <c r="H47"/>
  <c r="D47"/>
  <c r="C52"/>
  <c r="C50"/>
  <c r="C44"/>
  <c r="S430" i="5"/>
  <c r="S443"/>
  <c r="S324"/>
  <c r="S419"/>
  <c r="S240"/>
  <c r="S589"/>
  <c r="S140"/>
  <c r="S220"/>
  <c r="S521"/>
  <c r="S472"/>
  <c r="S180"/>
  <c r="S296"/>
  <c r="S176"/>
  <c r="S276"/>
  <c r="S596"/>
  <c r="S496"/>
  <c r="S212"/>
  <c r="S188"/>
  <c r="S366"/>
  <c r="S591"/>
  <c r="S439"/>
  <c r="S365"/>
  <c r="S403"/>
  <c r="S569"/>
  <c r="S553"/>
  <c r="S144"/>
  <c r="S256"/>
  <c r="S525"/>
  <c r="S116"/>
  <c r="S469"/>
  <c r="S277"/>
  <c r="S194"/>
  <c r="S115"/>
  <c r="S216"/>
  <c r="S562"/>
  <c r="S394"/>
  <c r="S342"/>
  <c r="S239"/>
  <c r="S463"/>
  <c r="S477"/>
  <c r="S571"/>
  <c r="S579"/>
  <c r="S473"/>
  <c r="S576"/>
  <c r="S608"/>
  <c r="S354"/>
  <c r="S465"/>
  <c r="S493"/>
  <c r="S398"/>
  <c r="S402"/>
  <c r="S467"/>
  <c r="S287"/>
  <c r="S375"/>
  <c r="S192"/>
  <c r="S362"/>
  <c r="S378"/>
  <c r="S91"/>
  <c r="S103"/>
  <c r="S339"/>
  <c r="S370"/>
  <c r="S517"/>
  <c r="S204"/>
  <c r="S423"/>
  <c r="S108"/>
  <c r="S168"/>
  <c r="S308"/>
  <c r="S208"/>
  <c r="S288"/>
  <c r="S475"/>
  <c r="S236"/>
  <c r="S529"/>
  <c r="S334"/>
  <c r="S306"/>
  <c r="S458"/>
  <c r="S386"/>
  <c r="S534"/>
  <c r="S330"/>
  <c r="S262"/>
  <c r="S587"/>
  <c r="S156"/>
  <c r="S124"/>
  <c r="S260"/>
  <c r="S102"/>
  <c r="S554"/>
  <c r="S509"/>
  <c r="S201"/>
  <c r="S522"/>
  <c r="S281"/>
  <c r="S565"/>
  <c r="S328"/>
  <c r="S447"/>
  <c r="S481"/>
  <c r="S200"/>
  <c r="S367"/>
  <c r="S268"/>
  <c r="S592"/>
  <c r="S438"/>
  <c r="S545"/>
  <c r="S391"/>
  <c r="S450"/>
  <c r="S184"/>
  <c r="S189"/>
  <c r="S442"/>
  <c r="S136"/>
  <c r="S272"/>
  <c r="S415"/>
  <c r="S71"/>
  <c r="S228"/>
  <c r="S435"/>
  <c r="S196"/>
  <c r="S414"/>
  <c r="S462"/>
  <c r="S502"/>
  <c r="S538"/>
  <c r="S340"/>
  <c r="S486"/>
  <c r="S407"/>
  <c r="S232"/>
  <c r="S410"/>
  <c r="S567"/>
  <c r="S578"/>
  <c r="S454"/>
  <c r="S595"/>
  <c r="S191"/>
  <c r="S164"/>
  <c r="S490"/>
  <c r="S431"/>
  <c r="S297"/>
  <c r="S513"/>
  <c r="S350"/>
  <c r="S358"/>
  <c r="S292"/>
  <c r="S279"/>
  <c r="S418"/>
  <c r="S557"/>
  <c r="S303"/>
  <c r="S556"/>
  <c r="S160"/>
  <c r="S284"/>
  <c r="S549"/>
  <c r="S581"/>
  <c r="S580"/>
  <c r="S120"/>
  <c r="S252"/>
  <c r="S411"/>
  <c r="S112"/>
  <c r="S446"/>
  <c r="S224"/>
  <c r="S537"/>
  <c r="S300"/>
  <c r="S207"/>
  <c r="S485"/>
  <c r="S541"/>
  <c r="S573"/>
  <c r="S248"/>
  <c r="S374"/>
  <c r="S128"/>
  <c r="S426"/>
  <c r="S501"/>
  <c r="S132"/>
  <c r="S215"/>
  <c r="S87"/>
  <c r="S460"/>
  <c r="S293"/>
  <c r="S265"/>
  <c r="S561"/>
  <c r="S312"/>
  <c r="S280"/>
  <c r="S422"/>
  <c r="S574"/>
  <c r="S261"/>
  <c r="S505"/>
  <c r="S346"/>
  <c r="S577"/>
  <c r="S466"/>
  <c r="S427"/>
  <c r="S152"/>
  <c r="S264"/>
  <c r="S518"/>
  <c r="S244"/>
  <c r="S151"/>
  <c r="S524"/>
  <c r="S320"/>
  <c r="S406"/>
  <c r="S359"/>
  <c r="S506"/>
  <c r="S251"/>
  <c r="S243"/>
  <c r="S316"/>
  <c r="S390"/>
  <c r="S305"/>
  <c r="S395"/>
  <c r="S609"/>
  <c r="S575"/>
  <c r="S497"/>
  <c r="S434"/>
  <c r="S104"/>
  <c r="S163"/>
  <c r="S172"/>
  <c r="S211"/>
  <c r="S474"/>
  <c r="S585"/>
  <c r="S583"/>
  <c r="S148"/>
  <c r="S588"/>
  <c r="S489"/>
  <c r="S593"/>
  <c r="G68" i="6"/>
  <c r="H68"/>
  <c r="D68"/>
  <c r="C39"/>
  <c r="C35"/>
  <c r="C46"/>
  <c r="C34"/>
  <c r="D34"/>
  <c r="D31"/>
  <c r="C30"/>
  <c r="D30"/>
  <c r="C32"/>
  <c r="D32"/>
  <c r="R16" i="5"/>
  <c r="I16"/>
  <c r="H16"/>
  <c r="F16"/>
  <c r="I10"/>
  <c r="F10"/>
  <c r="R10"/>
  <c r="H10"/>
  <c r="H13"/>
  <c r="R13"/>
  <c r="I13"/>
  <c r="F13"/>
  <c r="H7"/>
  <c r="R7"/>
  <c r="F7"/>
  <c r="I7"/>
  <c r="H17"/>
  <c r="I17"/>
  <c r="R17"/>
  <c r="F17"/>
  <c r="G66" i="6"/>
  <c r="H66"/>
  <c r="C66"/>
  <c r="G67"/>
  <c r="H67"/>
  <c r="D67"/>
  <c r="G65"/>
  <c r="H65"/>
  <c r="C65"/>
  <c r="I12" i="5"/>
  <c r="R12"/>
  <c r="F12"/>
  <c r="H12"/>
  <c r="H9"/>
  <c r="I9"/>
  <c r="R9"/>
  <c r="F9"/>
  <c r="R8"/>
  <c r="H8"/>
  <c r="I8"/>
  <c r="F8"/>
  <c r="H15"/>
  <c r="I15"/>
  <c r="F15"/>
  <c r="R15"/>
  <c r="H11"/>
  <c r="R11"/>
  <c r="F11"/>
  <c r="I11"/>
  <c r="I14"/>
  <c r="R14"/>
  <c r="H14"/>
  <c r="F14"/>
  <c r="C49" i="6"/>
  <c r="C47"/>
  <c r="C60"/>
  <c r="D60"/>
  <c r="D58"/>
  <c r="C58"/>
  <c r="D63"/>
  <c r="C63"/>
  <c r="C62"/>
  <c r="D62"/>
  <c r="C54"/>
  <c r="D54"/>
  <c r="D57"/>
  <c r="C57"/>
  <c r="F56"/>
  <c r="H56"/>
  <c r="H55"/>
  <c r="D59"/>
  <c r="C59"/>
  <c r="C68"/>
  <c r="X13" i="5"/>
  <c r="X10"/>
  <c r="D65" i="6"/>
  <c r="X9" i="5"/>
  <c r="X12"/>
  <c r="X14"/>
  <c r="X17"/>
  <c r="D66" i="6"/>
  <c r="C67"/>
  <c r="X11" i="5"/>
  <c r="X15"/>
  <c r="X8"/>
  <c r="X7"/>
  <c r="H69" i="6"/>
  <c r="H70"/>
  <c r="D2"/>
  <c r="X16" i="5"/>
  <c r="D55" i="6"/>
  <c r="C55"/>
  <c r="D56"/>
  <c r="C5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<sst xmlns="http://schemas.openxmlformats.org/spreadsheetml/2006/main" count="22549" uniqueCount="15842">
  <si>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</si>
  <si>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</si>
  <si>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</si>
  <si>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</si>
  <si>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</si>
  <si>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</si>
  <si>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</si>
  <si>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</si>
  <si>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</si>
  <si>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</si>
  <si>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</si>
  <si>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</si>
  <si>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</si>
  <si>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</si>
  <si>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</si>
  <si>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</si>
  <si>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</si>
  <si>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</si>
  <si>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</si>
  <si>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</si>
  <si>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</si>
  <si>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</si>
  <si>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</si>
  <si>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</si>
  <si>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</si>
  <si>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</si>
  <si>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</si>
  <si>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</si>
  <si>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</si>
  <si>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</si>
  <si>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</si>
  <si>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</si>
  <si>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</si>
  <si>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</si>
  <si>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</si>
  <si>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</si>
  <si>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</si>
  <si>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</si>
  <si>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</si>
  <si>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</si>
  <si>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</si>
  <si>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</si>
  <si>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</si>
  <si>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</si>
  <si>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</si>
  <si>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</si>
  <si>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</si>
  <si>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</si>
  <si>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</si>
  <si>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</si>
  <si>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</si>
  <si>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</si>
  <si>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</si>
  <si>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</si>
  <si>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</si>
  <si>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</si>
  <si>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</si>
  <si>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</si>
  <si>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</si>
  <si>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</si>
  <si>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</si>
  <si>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</si>
  <si>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</si>
  <si>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</si>
  <si>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</si>
  <si>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</si>
  <si>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</si>
  <si>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</si>
  <si>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</si>
  <si>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</si>
  <si>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</si>
  <si>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</si>
  <si>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</si>
  <si>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</si>
  <si>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</si>
  <si>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</si>
  <si>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</si>
  <si>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</si>
  <si>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</si>
  <si>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</si>
  <si>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</si>
  <si>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</si>
  <si>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</si>
  <si>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</si>
  <si>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</si>
  <si>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</si>
  <si>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</si>
  <si>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</si>
  <si>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</si>
  <si>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</si>
  <si>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</si>
  <si>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</si>
  <si>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</si>
  <si>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</si>
  <si>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</si>
  <si>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</si>
  <si>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</si>
  <si>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</si>
  <si>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</si>
  <si>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</si>
  <si>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</si>
  <si>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</si>
  <si>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</si>
  <si>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</si>
  <si>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</si>
  <si>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</si>
  <si>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</si>
  <si>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</si>
  <si>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</si>
  <si>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</si>
  <si>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</si>
  <si>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</si>
  <si>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</si>
  <si>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</si>
  <si>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</si>
  <si>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</si>
  <si>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</si>
  <si>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</si>
  <si>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</si>
  <si>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</si>
  <si>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</si>
  <si>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</si>
  <si>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</si>
  <si>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</si>
  <si>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</si>
  <si>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</si>
  <si>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</si>
  <si>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</si>
  <si>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</si>
  <si>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</si>
  <si>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</si>
  <si>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</si>
  <si>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</si>
  <si>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</si>
  <si>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</si>
  <si>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</si>
  <si>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</si>
  <si>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</si>
  <si>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</si>
  <si>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</si>
  <si>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</si>
  <si>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</si>
  <si>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</si>
  <si>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</si>
  <si>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</si>
  <si>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</si>
  <si>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</si>
  <si>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</si>
  <si>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</si>
  <si>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</si>
  <si>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</si>
  <si>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</si>
  <si>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</si>
  <si>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</si>
  <si>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</si>
  <si>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</si>
  <si>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</si>
  <si>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</si>
  <si>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</si>
  <si>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</si>
  <si>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</si>
  <si>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</si>
  <si>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</si>
  <si>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</si>
  <si>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</si>
  <si>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</si>
  <si>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</si>
  <si>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</si>
  <si>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</si>
  <si>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</si>
  <si>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</si>
  <si>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</si>
  <si>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</si>
  <si>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</si>
  <si>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</si>
  <si>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</si>
  <si>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</si>
  <si>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</si>
  <si>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</si>
  <si>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</si>
  <si>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</si>
  <si>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</si>
  <si>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</si>
  <si>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</si>
  <si>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</si>
  <si>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</si>
  <si>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</si>
  <si>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</si>
  <si>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</si>
  <si>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</si>
  <si>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</si>
  <si>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</si>
  <si>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</si>
  <si>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</si>
  <si>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</si>
  <si>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</si>
  <si>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</si>
  <si>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</si>
  <si>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</si>
  <si>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</si>
  <si>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</si>
  <si>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</si>
  <si>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</si>
  <si>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</si>
  <si>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</si>
  <si>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</si>
  <si>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</si>
  <si>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</si>
  <si>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</si>
  <si>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</si>
  <si>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</si>
  <si>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</si>
  <si>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</si>
  <si>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</si>
  <si>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</si>
  <si>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</si>
  <si>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</si>
  <si>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</si>
  <si>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</si>
  <si>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</si>
  <si>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</si>
  <si>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</si>
  <si>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</si>
  <si>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</si>
  <si>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</si>
  <si>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</si>
  <si>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</si>
  <si>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</si>
  <si>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</si>
  <si>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</si>
  <si>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</si>
  <si>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</si>
  <si>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</si>
  <si>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</si>
  <si>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</si>
  <si>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</si>
  <si>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</si>
  <si>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</si>
  <si>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</si>
  <si>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</si>
  <si>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</si>
  <si>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</si>
  <si>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</si>
  <si>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</si>
  <si>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</si>
  <si>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</si>
  <si>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</si>
  <si>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</si>
  <si>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</si>
  <si>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</si>
  <si>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</si>
  <si>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</si>
  <si>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</si>
  <si>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</si>
  <si>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</si>
  <si>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</si>
  <si>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</si>
  <si>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</si>
  <si>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</si>
  <si>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</si>
  <si>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</si>
  <si>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</si>
  <si>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</si>
  <si>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</si>
  <si>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</si>
  <si>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</si>
  <si>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</si>
  <si>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</si>
  <si>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</si>
  <si>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</si>
  <si>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</si>
  <si>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</si>
  <si>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</si>
  <si>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</si>
  <si>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</si>
  <si>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</si>
  <si>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</si>
  <si>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</si>
  <si>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</si>
  <si>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</si>
  <si>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</si>
  <si>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</si>
  <si>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</si>
  <si>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</si>
  <si>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</si>
  <si>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</si>
  <si>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</si>
  <si>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</si>
  <si>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</si>
  <si>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</si>
  <si>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</si>
  <si>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</si>
  <si>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</si>
  <si>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</si>
  <si>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</si>
  <si>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</si>
  <si>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</si>
  <si>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</si>
  <si>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</si>
  <si>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</si>
  <si>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</si>
  <si>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</si>
  <si>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</si>
  <si>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</si>
  <si>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</si>
  <si>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</si>
  <si>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</si>
  <si>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</si>
  <si>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</si>
  <si>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</si>
  <si>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</si>
  <si>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</si>
  <si>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</si>
  <si>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</si>
  <si>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</si>
  <si>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</si>
  <si>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</si>
  <si>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</si>
  <si>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</si>
  <si>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</si>
  <si>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</si>
  <si>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</si>
  <si>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</si>
  <si>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</si>
  <si>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</si>
  <si>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</si>
  <si>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</si>
  <si>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</si>
  <si>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</si>
  <si>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</si>
  <si>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</si>
  <si>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</si>
  <si>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</si>
  <si>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</si>
  <si>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</si>
  <si>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</si>
  <si>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</si>
  <si>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</si>
  <si>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</si>
  <si>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</si>
  <si>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</si>
  <si>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</si>
  <si>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</si>
  <si>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</si>
  <si>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</si>
  <si>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</si>
  <si>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</si>
  <si>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</si>
  <si>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</si>
  <si>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</si>
  <si>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</si>
  <si>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</si>
  <si>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</si>
  <si>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</si>
  <si>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</si>
  <si>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</si>
  <si>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</si>
  <si>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</si>
  <si>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</si>
  <si>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</si>
  <si>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</si>
  <si>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</si>
  <si>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</si>
  <si>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</si>
  <si>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</si>
  <si>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</si>
  <si>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</si>
  <si>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</si>
  <si>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</si>
  <si>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</si>
  <si>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</si>
  <si>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</si>
  <si>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</si>
  <si>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</si>
  <si>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</si>
  <si>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</si>
  <si>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</si>
  <si>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</si>
  <si>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</si>
  <si>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</si>
  <si>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</si>
  <si>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</si>
  <si>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</si>
  <si>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</si>
  <si>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</si>
  <si>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</si>
  <si>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</si>
  <si>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</si>
  <si>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</si>
  <si>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</si>
  <si>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</si>
  <si>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</si>
  <si>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</si>
  <si>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</si>
  <si>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</si>
  <si>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</si>
  <si>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</si>
  <si>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</si>
  <si>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</si>
  <si>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</si>
  <si>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</si>
  <si>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</si>
  <si>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</si>
  <si>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</si>
  <si>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</si>
  <si>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</si>
  <si>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</si>
  <si>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</si>
  <si>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</si>
  <si>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</si>
  <si>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</si>
  <si>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</si>
  <si>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</si>
  <si>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</si>
  <si>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</si>
  <si>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</si>
  <si>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</si>
  <si>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</si>
  <si>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</si>
  <si>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</si>
  <si>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</si>
  <si>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</si>
  <si>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</si>
  <si>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</si>
  <si>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</si>
  <si>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</si>
  <si>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</si>
  <si>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</si>
  <si>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</si>
  <si>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</si>
  <si>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</si>
  <si>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</si>
  <si>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</si>
  <si>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</si>
  <si>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</si>
  <si>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</si>
  <si>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</si>
  <si>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</si>
  <si>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</si>
  <si>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</si>
  <si>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</si>
  <si>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</si>
  <si>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</si>
  <si>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</si>
  <si>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</si>
  <si>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</si>
  <si>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</si>
  <si>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</si>
  <si>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</si>
  <si>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</si>
  <si>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</si>
  <si>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</si>
  <si>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</si>
  <si>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</si>
  <si>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</si>
  <si>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</si>
  <si>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</si>
  <si>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</si>
  <si>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</si>
  <si>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</si>
  <si>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</si>
  <si>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</si>
  <si>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</si>
  <si>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</si>
  <si>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</si>
  <si>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</si>
  <si>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</si>
  <si>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</si>
  <si>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</si>
  <si>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</si>
  <si>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</si>
  <si>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</si>
  <si>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</si>
  <si>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</si>
  <si>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</si>
  <si>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</si>
  <si>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</si>
  <si>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</si>
  <si>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</si>
  <si>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</si>
  <si>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</si>
  <si>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</si>
  <si>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</si>
  <si>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</si>
  <si>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</si>
  <si>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</si>
  <si>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</si>
  <si>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</si>
  <si>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</si>
  <si>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</si>
  <si>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</si>
  <si>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</si>
  <si>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</si>
  <si>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</si>
  <si>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</si>
  <si>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</si>
  <si>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</si>
  <si>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</si>
  <si>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</si>
  <si>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</si>
  <si>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</si>
  <si>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</si>
  <si>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</si>
  <si>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</si>
  <si>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</si>
  <si>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</si>
  <si>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</si>
  <si>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</si>
  <si>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</si>
  <si>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</si>
  <si>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</si>
  <si>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</si>
  <si>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</si>
  <si>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</si>
  <si>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</si>
  <si>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</si>
  <si>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</si>
  <si>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</si>
  <si>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</si>
  <si>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</si>
  <si>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</si>
  <si>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</si>
  <si>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</si>
  <si>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</si>
  <si>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</si>
  <si>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</si>
  <si>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</si>
  <si>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</si>
  <si>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</si>
  <si>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</si>
  <si>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</si>
  <si>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</si>
  <si>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</si>
  <si>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</si>
  <si>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</si>
  <si>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</si>
  <si>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</si>
  <si>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</si>
  <si>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</si>
  <si>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</si>
  <si>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</si>
  <si>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</si>
  <si>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</si>
  <si>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</si>
  <si>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</si>
  <si>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</si>
  <si>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</si>
  <si>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</si>
  <si>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</si>
  <si>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</si>
  <si>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</si>
  <si>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</si>
  <si>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</si>
  <si>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</si>
  <si>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</si>
  <si>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</si>
  <si>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</si>
  <si>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</si>
  <si>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</si>
  <si>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</si>
  <si>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</si>
  <si>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</si>
  <si>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</si>
  <si>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</si>
  <si>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</si>
  <si>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</si>
  <si>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</si>
  <si>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</si>
  <si>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</si>
  <si>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</si>
  <si>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</si>
  <si>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</si>
  <si>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</si>
  <si>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</si>
  <si>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</si>
  <si>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</si>
  <si>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</si>
  <si>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</si>
  <si>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</si>
  <si>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</si>
  <si>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</si>
  <si>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</si>
  <si>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</si>
  <si>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</si>
  <si>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</si>
  <si>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</si>
  <si>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</si>
  <si>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</si>
  <si>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</si>
  <si>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</si>
  <si>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</si>
  <si>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</si>
  <si>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</si>
  <si>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</si>
  <si>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</si>
  <si>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</si>
  <si>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</si>
  <si>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</si>
  <si>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</si>
  <si>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</si>
  <si>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</si>
  <si>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</si>
  <si>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</si>
  <si>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</si>
  <si>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</si>
  <si>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</si>
  <si>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</si>
  <si>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</si>
  <si>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</si>
  <si>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</si>
  <si>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</si>
  <si>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</si>
  <si>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</si>
  <si>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</si>
  <si>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</si>
  <si>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</si>
  <si>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</si>
  <si>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</si>
  <si>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</si>
  <si>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</si>
  <si>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</si>
  <si>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</si>
  <si>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</si>
  <si>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</si>
  <si>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</si>
  <si>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</si>
  <si>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</si>
  <si>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</si>
  <si>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</si>
  <si>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</si>
  <si>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</si>
  <si>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</si>
  <si>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</si>
  <si>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</si>
  <si>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</si>
  <si>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</si>
  <si>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</si>
  <si>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</si>
  <si>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</si>
  <si>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</si>
  <si>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</si>
  <si>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</si>
  <si>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</si>
  <si>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</si>
  <si>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</si>
  <si>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</si>
  <si>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</si>
  <si>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</si>
  <si>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</si>
  <si>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</si>
  <si>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</si>
  <si>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</si>
  <si>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</si>
  <si>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</si>
  <si>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</si>
  <si>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</si>
  <si>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</si>
  <si>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</si>
  <si>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</si>
  <si>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</si>
  <si>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</si>
  <si>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</si>
  <si>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</si>
  <si>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</si>
  <si>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</si>
  <si>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</si>
  <si>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</si>
  <si>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</si>
  <si>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</si>
  <si>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</si>
  <si>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</si>
  <si>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</si>
  <si>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</si>
  <si>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</si>
  <si>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</si>
  <si>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</si>
  <si>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</si>
  <si>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</si>
  <si>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</si>
  <si>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</si>
  <si>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</si>
  <si>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</si>
  <si>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</si>
  <si>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</si>
  <si>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</si>
  <si>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</si>
  <si>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</si>
  <si>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</si>
  <si>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</si>
  <si>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</si>
  <si>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</si>
  <si>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</si>
  <si>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</si>
  <si>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</si>
  <si>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</si>
  <si>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</si>
  <si>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</si>
  <si>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</si>
  <si>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</si>
  <si>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</si>
  <si>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</si>
  <si>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</si>
  <si>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</si>
  <si>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</si>
  <si>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</si>
  <si>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</si>
  <si>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</si>
  <si>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</si>
  <si>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</si>
  <si>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</si>
  <si>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</si>
  <si>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</si>
  <si>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</si>
  <si>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</si>
  <si>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</si>
  <si>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</si>
  <si>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</si>
  <si>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</si>
  <si>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</si>
  <si>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</si>
  <si>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</si>
  <si>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</si>
  <si>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</si>
  <si>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</si>
  <si>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</si>
  <si>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</si>
  <si>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</si>
  <si>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</si>
  <si>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</si>
  <si>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</si>
  <si>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</si>
  <si>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</si>
  <si>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</si>
  <si>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</si>
  <si>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</si>
  <si>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</si>
  <si>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</si>
  <si>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</si>
  <si>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</si>
  <si>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</si>
  <si>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</si>
  <si>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</si>
  <si>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</si>
  <si>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</si>
  <si>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</si>
  <si>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</si>
  <si>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</si>
  <si>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</si>
  <si>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</si>
  <si>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</si>
  <si>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</si>
  <si>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</si>
  <si>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</si>
  <si>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</si>
  <si>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</si>
  <si>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</si>
  <si>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</si>
  <si>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</si>
  <si>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</si>
  <si>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</si>
  <si>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</si>
  <si>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</si>
  <si>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</si>
  <si>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</si>
  <si>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</si>
  <si>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</si>
  <si>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</si>
  <si>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</si>
  <si>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</si>
  <si>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</si>
  <si>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</si>
  <si>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</si>
  <si>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</si>
  <si>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</si>
  <si>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</si>
  <si>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</si>
  <si>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</si>
  <si>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</si>
  <si>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</si>
  <si>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</si>
  <si>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</si>
  <si>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</si>
  <si>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</si>
  <si>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</si>
  <si>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</si>
  <si>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</si>
  <si>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</si>
  <si>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</si>
  <si>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</si>
  <si>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</si>
  <si>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</si>
  <si>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</si>
  <si>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</si>
  <si>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</si>
  <si>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</si>
  <si>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</si>
  <si>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</si>
  <si>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</si>
  <si>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</si>
  <si>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</si>
  <si>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</si>
  <si>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</si>
  <si>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</si>
  <si>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</si>
  <si>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</si>
  <si>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</si>
  <si>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</si>
  <si>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</si>
  <si>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</si>
  <si>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</si>
  <si>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</si>
  <si>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</si>
  <si>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</si>
  <si>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</si>
  <si>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</si>
  <si>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</si>
  <si>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</si>
  <si>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</si>
  <si>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</si>
  <si>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</si>
  <si>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</si>
  <si>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</si>
  <si>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</si>
  <si>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</si>
  <si>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</si>
  <si>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</si>
  <si>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</si>
  <si>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</si>
  <si>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</si>
  <si>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</si>
  <si>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</si>
  <si>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</si>
  <si>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</si>
  <si>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</si>
  <si>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</si>
  <si>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</si>
  <si>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</si>
  <si>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</si>
  <si>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</si>
  <si>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</si>
  <si>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</si>
  <si>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</si>
  <si>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</si>
  <si>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</si>
  <si>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</si>
  <si>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</si>
  <si>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</si>
  <si>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</si>
  <si>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</si>
  <si>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</si>
  <si>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</si>
  <si>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</si>
  <si>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</si>
  <si>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</si>
  <si>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</si>
  <si>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</si>
  <si>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</si>
  <si>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</si>
  <si>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</si>
  <si>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</si>
  <si>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</si>
  <si>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</si>
  <si>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</si>
  <si>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</si>
  <si>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</si>
  <si>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</si>
  <si>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</si>
  <si>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</si>
  <si>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</si>
  <si>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</si>
  <si>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</si>
  <si>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</si>
  <si>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</si>
  <si>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</si>
  <si>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</si>
  <si>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</si>
  <si>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</si>
  <si>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</si>
  <si>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</si>
  <si>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</si>
  <si>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</si>
  <si>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</si>
  <si>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</si>
  <si>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</si>
  <si>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</si>
  <si>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</si>
  <si>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</si>
  <si>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</si>
  <si>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</si>
  <si>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</si>
  <si>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</si>
  <si>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</si>
  <si>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</si>
  <si>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</si>
  <si>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</si>
  <si>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</si>
  <si>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</si>
  <si>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</si>
  <si>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</si>
  <si>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</si>
  <si>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</si>
  <si>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</si>
  <si>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</si>
  <si>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</si>
  <si>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</si>
  <si>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</si>
  <si>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</si>
  <si>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</si>
  <si>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</si>
  <si>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</si>
  <si>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</si>
  <si>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</si>
  <si>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</si>
  <si>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</si>
  <si>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</si>
  <si>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</si>
  <si>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</si>
  <si>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</si>
  <si>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</si>
  <si>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</si>
  <si>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</si>
  <si>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</si>
  <si>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</si>
  <si>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</si>
  <si>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</si>
  <si>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</si>
  <si>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</si>
  <si>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</si>
  <si>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</si>
  <si>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</si>
  <si>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</si>
  <si>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</si>
  <si>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</si>
  <si>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</si>
  <si>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</si>
  <si>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</si>
  <si>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</si>
  <si>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</si>
  <si>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</si>
  <si>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</si>
  <si>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</si>
  <si>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</si>
  <si>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</si>
  <si>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</si>
  <si>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</si>
  <si>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</si>
  <si>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</si>
  <si>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</si>
  <si>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</si>
  <si>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</si>
  <si>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</si>
  <si>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</si>
  <si>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</si>
  <si>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</si>
  <si>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</si>
  <si>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</si>
  <si>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</si>
  <si>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</si>
  <si>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</si>
  <si>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</si>
  <si>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</si>
  <si>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</si>
  <si>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</si>
  <si>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</si>
  <si>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</si>
  <si>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</si>
  <si>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</si>
  <si>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</si>
  <si>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</si>
  <si>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</si>
  <si>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</si>
  <si>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</si>
  <si>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</si>
  <si>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</si>
  <si>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</si>
  <si>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</si>
  <si>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</si>
  <si>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</si>
  <si>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</si>
  <si>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</si>
  <si>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</si>
  <si>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</si>
  <si>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</si>
  <si>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</si>
  <si>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</si>
  <si>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</si>
  <si>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</si>
  <si>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</si>
  <si>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</si>
  <si>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</si>
  <si>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</si>
  <si>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</si>
  <si>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</si>
  <si>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</si>
  <si>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</si>
  <si>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</si>
  <si>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</si>
  <si>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</si>
  <si>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</si>
  <si>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</si>
  <si>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</si>
  <si>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</si>
  <si>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</si>
  <si>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</si>
  <si>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</si>
  <si>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</si>
  <si>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</si>
  <si>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</si>
  <si>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</si>
  <si>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</si>
  <si>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</si>
  <si>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</si>
  <si>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</si>
  <si>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</si>
  <si>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</si>
  <si>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</si>
  <si>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</si>
  <si>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</si>
  <si>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</si>
  <si>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</si>
  <si>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</si>
  <si>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</si>
  <si>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</si>
  <si>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</si>
  <si>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</si>
  <si>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</si>
  <si>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</si>
  <si>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</si>
  <si>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</si>
  <si>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</si>
  <si>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</si>
  <si>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</si>
  <si>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</si>
  <si>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</si>
  <si>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</si>
  <si>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</si>
  <si>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</si>
  <si>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</si>
  <si>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</si>
  <si>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</si>
  <si>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</si>
  <si>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</si>
  <si>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</si>
  <si>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</si>
  <si>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</si>
  <si>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</si>
  <si>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</si>
  <si>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</si>
  <si>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</si>
  <si>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</si>
  <si>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</si>
  <si>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</si>
  <si>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</si>
  <si>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</si>
  <si>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</si>
  <si>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</si>
  <si>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</si>
  <si>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</si>
  <si>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</si>
  <si>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</si>
  <si>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</si>
  <si>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</si>
  <si>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</si>
  <si>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</si>
  <si>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</si>
  <si>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</si>
  <si>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</si>
  <si>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</si>
  <si>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</si>
  <si>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</si>
  <si>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</si>
  <si>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</si>
  <si>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</si>
  <si>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</si>
  <si>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</si>
  <si>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</si>
  <si>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</si>
  <si>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</si>
  <si>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</si>
  <si>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</si>
  <si>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</si>
  <si>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</si>
  <si>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</si>
  <si>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</si>
  <si>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</si>
  <si>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</si>
  <si>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</si>
  <si>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</si>
  <si>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</si>
  <si>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</si>
  <si>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</si>
  <si>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</si>
  <si>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</si>
  <si>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</si>
  <si>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</si>
  <si>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</si>
  <si>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</si>
  <si>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</si>
  <si>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</si>
  <si>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</si>
  <si>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</si>
  <si>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</si>
  <si>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</si>
  <si>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</si>
  <si>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</si>
  <si>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</si>
  <si>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</si>
  <si>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</si>
  <si>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</si>
  <si>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</si>
  <si>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</si>
  <si>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</si>
  <si>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</si>
  <si>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</si>
  <si>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</si>
  <si>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</si>
  <si>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</si>
  <si>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</si>
  <si>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</si>
  <si>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</si>
  <si>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</si>
  <si>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</si>
  <si>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</si>
  <si>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</si>
  <si>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</si>
  <si>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</si>
  <si>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</si>
  <si>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</si>
  <si>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</si>
  <si>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</si>
  <si>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</si>
  <si>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</si>
  <si>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</si>
  <si>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</si>
  <si>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</si>
  <si>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</si>
  <si>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</si>
  <si>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</si>
  <si>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</si>
  <si>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</si>
  <si>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</si>
  <si>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</si>
  <si>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</si>
  <si>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</si>
  <si>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</si>
  <si>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</si>
  <si>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</si>
  <si>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</si>
  <si>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</si>
  <si>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</si>
  <si>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</si>
  <si>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</si>
  <si>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</si>
  <si>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</si>
  <si>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</si>
  <si>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</si>
  <si>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</si>
  <si>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</si>
  <si>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</si>
  <si>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</si>
  <si>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</si>
  <si>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</si>
  <si>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</si>
  <si>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</si>
  <si>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</si>
  <si>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</si>
  <si>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</si>
  <si>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</si>
  <si>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</si>
  <si>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</si>
  <si>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</si>
  <si>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</si>
  <si>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</si>
  <si>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</si>
  <si>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</si>
  <si>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</si>
  <si>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</si>
  <si>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</si>
  <si>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</si>
  <si>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</si>
  <si>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</si>
  <si>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</si>
  <si>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</si>
  <si>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</si>
  <si>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</si>
  <si>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</si>
  <si>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</si>
  <si>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</si>
  <si>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</si>
  <si>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</si>
  <si>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</si>
  <si>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</si>
  <si>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</si>
  <si>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</si>
  <si>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</si>
  <si>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</si>
  <si>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</si>
  <si>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</si>
  <si>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</si>
  <si>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</si>
  <si>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</si>
  <si>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</si>
  <si>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</si>
  <si>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</si>
  <si>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</si>
  <si>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</si>
  <si>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</si>
  <si>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</si>
  <si>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</si>
  <si>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</si>
  <si>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</si>
  <si>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</si>
  <si>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</si>
  <si>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</si>
  <si>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</si>
  <si>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</si>
  <si>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</si>
  <si>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</si>
  <si>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</si>
  <si>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</si>
  <si>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</si>
  <si>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</si>
  <si>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</si>
  <si>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</si>
  <si>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</si>
  <si>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</si>
  <si>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</si>
  <si>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</si>
  <si>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</si>
  <si>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</si>
  <si>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</si>
  <si>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</si>
  <si>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</si>
  <si>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</si>
  <si>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</si>
  <si>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</si>
  <si>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</si>
  <si>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</si>
  <si>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</si>
  <si>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</si>
  <si>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</si>
  <si>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</si>
  <si>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</si>
  <si>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</si>
  <si>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</si>
  <si>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</si>
  <si>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</si>
  <si>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</si>
  <si>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</si>
  <si>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</si>
  <si>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</si>
  <si>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</si>
  <si>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</si>
  <si>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</si>
  <si>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</si>
  <si>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</si>
  <si>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</si>
  <si>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</si>
  <si>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</si>
  <si>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</si>
  <si>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</si>
  <si>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</si>
  <si>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</si>
  <si>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</si>
  <si>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</si>
  <si>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</si>
  <si>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</si>
  <si>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</si>
  <si>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</si>
  <si>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</si>
  <si>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</si>
  <si>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</si>
  <si>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</si>
  <si>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</si>
  <si>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</si>
  <si>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</si>
  <si>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</si>
  <si>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</si>
  <si>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</si>
  <si>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</si>
  <si>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</si>
  <si>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</si>
  <si>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</si>
  <si>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</si>
  <si>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</si>
  <si>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</si>
  <si>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</si>
  <si>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</si>
  <si>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</si>
  <si>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</si>
  <si>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</si>
  <si>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</si>
  <si>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</si>
  <si>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</si>
  <si>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</si>
  <si>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</si>
  <si>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</si>
  <si>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</si>
  <si>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</si>
  <si>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</si>
  <si>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</si>
  <si>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</si>
  <si>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</si>
  <si>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</si>
  <si>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</si>
  <si>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</si>
  <si>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</si>
  <si>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</si>
  <si>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</si>
  <si>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</si>
  <si>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</si>
  <si>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</si>
  <si>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</si>
  <si>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</si>
  <si>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</si>
  <si>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</si>
  <si>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</si>
  <si>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</si>
  <si>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</si>
  <si>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</si>
  <si>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</si>
  <si>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</si>
  <si>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</si>
  <si>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</si>
  <si>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</si>
  <si>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</si>
  <si>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</si>
  <si>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</si>
  <si>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</si>
  <si>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</si>
  <si>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</si>
  <si>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</si>
  <si>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</si>
  <si>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</si>
  <si>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</si>
  <si>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</si>
  <si>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</si>
  <si>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</si>
  <si>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</si>
  <si>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</si>
  <si>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</si>
  <si>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</si>
  <si>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</si>
  <si>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</si>
  <si>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</si>
  <si>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</si>
  <si>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</si>
  <si>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</si>
  <si>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</si>
  <si>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</si>
  <si>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</si>
  <si>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</si>
  <si>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</si>
  <si>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</si>
  <si>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</si>
  <si>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</si>
  <si>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</si>
  <si>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</si>
  <si>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</si>
  <si>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</si>
  <si>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</si>
  <si>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</si>
  <si>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</si>
  <si>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</si>
  <si>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</si>
  <si>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</si>
  <si>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</si>
  <si>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</si>
  <si>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</si>
  <si>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</si>
  <si>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</si>
  <si>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</si>
  <si>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</si>
  <si>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</si>
  <si>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</si>
  <si>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</si>
  <si>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</si>
  <si>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</si>
  <si>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</si>
  <si>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</si>
  <si>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</si>
  <si>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</si>
  <si>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</si>
  <si>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</si>
  <si>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</si>
  <si>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</si>
  <si>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</si>
  <si>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</si>
  <si>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</si>
  <si>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</si>
  <si>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</si>
  <si>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</si>
  <si>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</si>
  <si>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</si>
  <si>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</si>
  <si>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</si>
  <si>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</si>
  <si>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</si>
  <si>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</si>
  <si>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</si>
  <si>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</si>
  <si>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</si>
  <si>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</si>
  <si>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</si>
  <si>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</si>
  <si>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</si>
  <si>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</si>
  <si>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</si>
  <si>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</si>
  <si>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</si>
  <si>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</si>
  <si>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</si>
  <si>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</si>
  <si>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</si>
  <si>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</si>
  <si>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</si>
  <si>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</si>
  <si>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</si>
  <si>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</si>
  <si>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</si>
  <si>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</si>
  <si>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</si>
  <si>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</si>
  <si>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</si>
  <si>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</si>
  <si>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</si>
  <si>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</si>
  <si>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</si>
  <si>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</si>
  <si>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</si>
  <si>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</si>
  <si>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</si>
  <si>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</si>
  <si>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</si>
  <si>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</si>
  <si>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</si>
  <si>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</si>
  <si>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</si>
  <si>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</si>
  <si>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</si>
  <si>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</si>
  <si>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</si>
  <si>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</si>
  <si>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</si>
  <si>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</si>
  <si>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</si>
  <si>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</si>
  <si>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</si>
  <si>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</si>
  <si>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</si>
  <si>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</si>
  <si>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</si>
  <si>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</si>
  <si>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</si>
  <si>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</si>
  <si>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</si>
  <si>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</si>
  <si>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</si>
  <si>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</si>
  <si>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</si>
  <si>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</si>
  <si>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</si>
  <si>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</si>
  <si>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</si>
  <si>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</si>
  <si>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</si>
  <si>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</si>
  <si>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</si>
  <si>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</si>
  <si>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</si>
  <si>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</si>
  <si>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</si>
  <si>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</si>
  <si>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</si>
  <si>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</si>
  <si>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</si>
  <si>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</si>
  <si>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</si>
  <si>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</si>
  <si>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</si>
  <si>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</si>
  <si>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</si>
  <si>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</si>
  <si>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</si>
  <si>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</si>
  <si>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</si>
  <si>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</si>
  <si>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</si>
  <si>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</si>
  <si>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</si>
  <si>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</si>
  <si>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</si>
  <si>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</si>
  <si>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</si>
  <si>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</si>
  <si>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</si>
  <si>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</si>
  <si>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</si>
  <si>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</si>
  <si>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</si>
  <si>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</si>
  <si>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</si>
  <si>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</si>
  <si>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</si>
  <si>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</si>
  <si>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</si>
  <si>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</si>
  <si>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</si>
  <si>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</si>
  <si>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</si>
  <si>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</si>
  <si>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</si>
  <si>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</si>
  <si>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</si>
  <si>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</si>
  <si>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</si>
  <si>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</si>
  <si>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</si>
  <si>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</si>
  <si>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</si>
  <si>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</si>
  <si>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</si>
  <si>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</si>
  <si>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</si>
  <si>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</si>
  <si>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</si>
  <si>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</si>
  <si>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</si>
  <si>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</si>
  <si>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</si>
  <si>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</si>
  <si>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</si>
  <si>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</si>
  <si>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</si>
  <si>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</si>
  <si>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</si>
  <si>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</si>
  <si>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</si>
  <si>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</si>
  <si>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</si>
  <si>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</si>
  <si>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</si>
  <si>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</si>
  <si>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</si>
  <si>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</si>
  <si>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</si>
  <si>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</si>
  <si>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</si>
  <si>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</si>
  <si>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</si>
  <si>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</si>
  <si>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</si>
  <si>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</si>
  <si>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</si>
  <si>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</si>
  <si>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</si>
  <si>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</si>
  <si>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</si>
  <si>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</si>
  <si>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</si>
  <si>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</si>
  <si>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</si>
  <si>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</si>
  <si>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</si>
  <si>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</si>
  <si>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</si>
  <si>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</si>
  <si>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</si>
  <si>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</si>
  <si>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</si>
  <si>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</si>
  <si>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</si>
  <si>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</si>
  <si>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</si>
  <si>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</si>
  <si>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</si>
  <si>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</si>
  <si>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</si>
  <si>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</si>
  <si>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</si>
  <si>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</si>
  <si>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</si>
  <si>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</si>
  <si>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</si>
  <si>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</si>
  <si>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</si>
  <si>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</si>
  <si>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</si>
  <si>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</si>
  <si>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</si>
  <si>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</si>
  <si>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</si>
  <si>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</si>
  <si>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</si>
  <si>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</si>
  <si>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</si>
  <si>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</si>
  <si>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</si>
  <si>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</si>
  <si>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</si>
  <si>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</si>
  <si>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</si>
  <si>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</si>
  <si>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</si>
  <si>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</si>
  <si>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</si>
  <si>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</si>
  <si>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</si>
  <si>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</si>
  <si>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</si>
  <si>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</si>
  <si>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</si>
  <si>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</si>
  <si>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</si>
  <si>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</si>
  <si>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</si>
  <si>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</si>
  <si>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</si>
  <si>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</si>
  <si>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</si>
  <si>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</si>
  <si>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</si>
  <si>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</si>
  <si>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</si>
  <si>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</si>
  <si>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</si>
  <si>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</si>
  <si>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</si>
  <si>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</si>
  <si>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</si>
  <si>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</si>
  <si>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</si>
  <si>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</si>
  <si>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</si>
  <si>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</si>
  <si>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</si>
  <si>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</si>
  <si>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</si>
  <si>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</si>
  <si>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</si>
  <si>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</si>
  <si>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</si>
  <si>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</si>
  <si>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</si>
  <si>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</si>
  <si>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</si>
  <si>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</si>
  <si>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</si>
  <si>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</si>
  <si>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</si>
  <si>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</si>
  <si>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</si>
  <si>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</si>
  <si>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</si>
  <si>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</si>
  <si>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</si>
  <si>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</si>
  <si>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</si>
  <si>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</si>
  <si>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</si>
  <si>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</si>
  <si>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</si>
  <si>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</si>
  <si>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</si>
  <si>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</si>
  <si>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</si>
  <si>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</si>
  <si>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</si>
  <si>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</si>
  <si>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</si>
  <si>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</si>
  <si>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</si>
  <si>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</si>
  <si>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</si>
  <si>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</si>
  <si>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</si>
  <si>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</si>
  <si>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</si>
  <si>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</si>
  <si>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</si>
  <si>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</si>
  <si>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</si>
  <si>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</si>
  <si>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</si>
  <si>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</si>
  <si>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</si>
  <si>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</si>
  <si>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</si>
  <si>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</si>
  <si>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</si>
  <si>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</si>
  <si>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</si>
  <si>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</si>
  <si>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</si>
  <si>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</si>
  <si>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</si>
  <si>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</si>
  <si>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</si>
  <si>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</si>
  <si>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</si>
  <si>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</si>
  <si>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</si>
  <si>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</si>
  <si>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</si>
  <si>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</si>
  <si>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</si>
  <si>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</si>
  <si>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</si>
  <si>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</si>
  <si>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</si>
  <si>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</si>
  <si>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</si>
  <si>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</si>
  <si>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</si>
  <si>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</si>
  <si>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</si>
  <si>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</si>
  <si>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</si>
  <si>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</si>
  <si>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</si>
  <si>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</si>
  <si>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</si>
  <si>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</si>
  <si>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</si>
  <si>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</si>
  <si>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</si>
  <si>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</si>
  <si>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</si>
  <si>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</si>
  <si>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</si>
  <si>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</si>
  <si>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</si>
  <si>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</si>
  <si>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</si>
  <si>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</si>
  <si>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</si>
  <si>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</si>
  <si>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</si>
  <si>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</si>
  <si>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</si>
  <si>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</si>
  <si>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</si>
  <si>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</si>
  <si>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</si>
  <si>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</si>
  <si>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</si>
  <si>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</si>
  <si>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</si>
  <si>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</si>
  <si>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</si>
  <si>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</si>
  <si>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</si>
  <si>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</si>
  <si>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</si>
  <si>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</si>
  <si>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</si>
  <si>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</si>
  <si>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</si>
  <si>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</si>
  <si>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</si>
  <si>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</si>
  <si>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</si>
  <si>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</si>
  <si>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</si>
  <si>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</si>
  <si>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</si>
  <si>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</si>
  <si>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</si>
  <si>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</si>
  <si>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</si>
  <si>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</si>
  <si>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</si>
  <si>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</si>
  <si>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</si>
  <si>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</si>
  <si>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</si>
  <si>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</si>
  <si>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</si>
  <si>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</si>
  <si>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</si>
  <si>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</si>
  <si>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</si>
  <si>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</si>
  <si>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</si>
  <si>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</si>
  <si>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</si>
  <si>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</si>
  <si>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</si>
  <si>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</si>
  <si>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</si>
  <si>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</si>
  <si>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</si>
  <si>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</si>
  <si>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</si>
  <si>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</si>
  <si>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</si>
  <si>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</si>
  <si>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</si>
  <si>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</si>
  <si>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</si>
  <si>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</si>
  <si>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</si>
  <si>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</si>
  <si>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</si>
  <si>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</si>
  <si>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</si>
  <si>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</si>
  <si>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</si>
  <si>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</si>
  <si>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</si>
  <si>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</si>
  <si>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</si>
  <si>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</si>
  <si>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</si>
  <si>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</si>
  <si>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</si>
  <si>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</si>
  <si>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</si>
  <si>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</si>
  <si>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</si>
  <si>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</si>
  <si>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</si>
  <si>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</si>
  <si>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</si>
  <si>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</si>
  <si>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</si>
  <si>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</si>
  <si>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</si>
  <si>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</si>
  <si>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</si>
  <si>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</si>
  <si>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</si>
  <si>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</si>
  <si>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</si>
  <si>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</si>
  <si>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</si>
  <si>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</si>
  <si>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</si>
  <si>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</si>
  <si>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</si>
  <si>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</si>
  <si>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</si>
  <si>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</si>
  <si>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</si>
  <si>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</si>
  <si>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</si>
  <si>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</si>
  <si>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</si>
  <si>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</si>
  <si>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</si>
  <si>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</si>
  <si>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</si>
  <si>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</si>
  <si>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</si>
  <si>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</si>
  <si>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</si>
  <si>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</si>
  <si>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</si>
  <si>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</si>
  <si>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</si>
  <si>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</si>
  <si>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</si>
  <si>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</si>
  <si>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</si>
  <si>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</si>
  <si>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</si>
  <si>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</si>
  <si>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</si>
  <si>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</si>
  <si>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</si>
  <si>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</si>
  <si>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</si>
  <si>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</si>
  <si>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</si>
  <si>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</si>
  <si>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</si>
  <si>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</si>
  <si>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</si>
  <si>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</si>
  <si>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</si>
  <si>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</si>
  <si>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</si>
  <si>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</si>
  <si>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</si>
  <si>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</si>
  <si>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</si>
  <si>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</si>
  <si>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</si>
  <si>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</si>
  <si>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</si>
  <si>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</si>
  <si>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</si>
  <si>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</si>
  <si>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</si>
  <si>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</si>
  <si>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</si>
  <si>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</si>
  <si>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</si>
  <si>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</si>
  <si>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</si>
  <si>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</si>
  <si>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</si>
  <si>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</si>
  <si>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</si>
  <si>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</si>
  <si>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</si>
  <si>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</si>
  <si>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</si>
  <si>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</si>
  <si>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</si>
  <si>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</si>
  <si>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</si>
  <si>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</si>
  <si>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</si>
  <si>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</si>
  <si>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</si>
  <si>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</si>
  <si>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</si>
  <si>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</si>
  <si>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</si>
  <si>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</si>
  <si>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</si>
  <si>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</si>
  <si>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</si>
  <si>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</si>
  <si>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</si>
  <si>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</si>
  <si>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</si>
  <si>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</si>
  <si>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</si>
  <si>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</si>
  <si>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</si>
  <si>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</si>
  <si>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</si>
  <si>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</si>
  <si>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</si>
  <si>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</si>
  <si>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</si>
  <si>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</si>
  <si>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</si>
  <si>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</si>
  <si>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</si>
  <si>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</si>
  <si>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</si>
  <si>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</si>
  <si>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</si>
  <si>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</si>
  <si>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</si>
  <si>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</si>
  <si>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</si>
  <si>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</si>
  <si>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</si>
  <si>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</si>
  <si>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</si>
  <si>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</si>
  <si>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</si>
  <si>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</si>
  <si>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</si>
  <si>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</si>
  <si>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</si>
  <si>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</si>
  <si>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</si>
  <si>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</si>
  <si>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</si>
  <si>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</si>
  <si>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</si>
  <si>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</si>
  <si>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</si>
  <si>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</si>
  <si>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</si>
  <si>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</si>
  <si>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</si>
  <si>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</si>
  <si>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</si>
  <si>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</si>
  <si>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</si>
  <si>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</si>
  <si>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</si>
  <si>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</si>
  <si>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</si>
  <si>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</si>
  <si>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</si>
  <si>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</si>
  <si>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</si>
  <si>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</si>
  <si>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</si>
  <si>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</si>
  <si>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</si>
  <si>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</si>
  <si>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</si>
  <si>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</si>
  <si>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</si>
  <si>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</si>
  <si>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</si>
  <si>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</si>
  <si>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</si>
  <si>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</si>
  <si>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</si>
  <si>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</si>
  <si>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</si>
  <si>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</si>
  <si>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</si>
  <si>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</si>
  <si>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</si>
  <si>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</si>
  <si>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</si>
  <si>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</si>
  <si>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</si>
  <si>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</si>
  <si>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</si>
  <si>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</si>
  <si>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</si>
  <si>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</si>
  <si>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</si>
  <si>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</si>
  <si>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</si>
  <si>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</si>
  <si>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</si>
  <si>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</si>
  <si>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</si>
  <si>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</si>
  <si>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</si>
  <si>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</si>
  <si>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</si>
  <si>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</si>
  <si>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</si>
  <si>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</si>
  <si>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</si>
  <si>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</si>
  <si>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</si>
  <si>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</si>
  <si>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</si>
  <si>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</si>
  <si>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</si>
  <si>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</si>
  <si>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</si>
  <si>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</si>
  <si>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</si>
  <si>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</si>
  <si>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</si>
  <si>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</si>
  <si>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</si>
  <si>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</si>
  <si>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</si>
  <si>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</si>
  <si>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</si>
  <si>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</si>
  <si>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</si>
  <si>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</si>
  <si>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</si>
  <si>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</si>
  <si>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</si>
  <si>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</si>
  <si>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</si>
  <si>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</si>
  <si>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</si>
  <si>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</si>
  <si>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</si>
  <si>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</si>
  <si>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</si>
  <si>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</si>
  <si>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</si>
  <si>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</si>
  <si>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</si>
  <si>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</si>
  <si>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</si>
  <si>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</si>
  <si>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</si>
  <si>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</si>
  <si>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</si>
  <si>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</si>
  <si>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</si>
  <si>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</si>
  <si>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</si>
  <si>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</si>
  <si>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</si>
  <si>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</si>
  <si>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</si>
  <si>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</si>
  <si>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</si>
  <si>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</si>
  <si>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</si>
  <si>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</si>
  <si>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</si>
  <si>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</si>
  <si>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</si>
  <si>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</si>
  <si>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</si>
  <si>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</si>
  <si>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</si>
  <si>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</si>
  <si>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</si>
  <si>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</si>
  <si>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</si>
  <si>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</si>
  <si>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</si>
  <si>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</si>
  <si>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</si>
  <si>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</si>
  <si>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</si>
  <si>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</si>
  <si>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</si>
  <si>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</si>
  <si>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</si>
  <si>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</si>
  <si>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</si>
  <si>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</si>
  <si>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</si>
  <si>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</si>
  <si>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</si>
  <si>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</si>
  <si>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</si>
  <si>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</si>
  <si>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</si>
  <si>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</si>
  <si>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</si>
  <si>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</si>
  <si>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</si>
  <si>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</si>
  <si>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</si>
  <si>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</si>
  <si>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</si>
  <si>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</si>
  <si>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</si>
  <si>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</si>
  <si>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</si>
  <si>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</si>
  <si>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</si>
  <si>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</si>
  <si>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</si>
  <si>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</si>
  <si>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</si>
  <si>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</si>
  <si>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</si>
  <si>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</si>
  <si>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</si>
  <si>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</si>
  <si>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</si>
  <si>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</si>
  <si>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</si>
  <si>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</si>
  <si>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</si>
  <si>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</si>
  <si>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</si>
  <si>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</si>
  <si>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</si>
  <si>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</si>
  <si>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</si>
  <si>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</si>
  <si>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</si>
  <si>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</si>
  <si>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</si>
  <si>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</si>
  <si>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</si>
  <si>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</si>
  <si>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</si>
  <si>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</si>
  <si>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</si>
  <si>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</si>
  <si>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</si>
  <si>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</si>
  <si>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</si>
  <si>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</si>
  <si>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</si>
  <si>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</si>
  <si>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</si>
  <si>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</si>
  <si>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</si>
  <si>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</si>
  <si>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</si>
  <si>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</si>
  <si>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</si>
  <si>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</si>
  <si>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</si>
  <si>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</si>
  <si>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</si>
  <si>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</si>
  <si>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</si>
  <si>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</si>
  <si>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</si>
  <si>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</si>
  <si>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</si>
  <si>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</si>
  <si>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</si>
  <si>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</si>
  <si>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</si>
  <si>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</si>
  <si>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</si>
  <si>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</si>
  <si>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</si>
  <si>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</si>
  <si>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</si>
  <si>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</si>
  <si>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</si>
  <si>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</si>
  <si>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</si>
  <si>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</si>
  <si>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</si>
  <si>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</si>
  <si>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</si>
  <si>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</si>
  <si>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</si>
  <si>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</si>
  <si>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</si>
  <si>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</si>
  <si>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</si>
  <si>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</si>
  <si>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</si>
  <si>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</si>
  <si>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</si>
  <si>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</si>
  <si>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</si>
  <si>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</si>
  <si>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</si>
  <si>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</si>
  <si>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</si>
  <si>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</si>
  <si>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</si>
  <si>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</si>
  <si>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</si>
  <si>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</si>
  <si>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</si>
  <si>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</si>
  <si>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</si>
  <si>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</si>
  <si>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</si>
  <si>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</si>
  <si>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</si>
  <si>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</si>
  <si>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</si>
  <si>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</si>
  <si>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</si>
  <si>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</si>
  <si>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</si>
  <si>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</si>
  <si>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</si>
  <si>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</si>
  <si>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</si>
  <si>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</si>
  <si>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</si>
  <si>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</si>
  <si>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</si>
  <si>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</si>
  <si>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</si>
  <si>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</si>
  <si>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</si>
  <si>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</si>
  <si>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</si>
  <si>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</si>
  <si>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</si>
  <si>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</si>
  <si>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</si>
  <si>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</si>
  <si>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</si>
  <si>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</si>
  <si>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</si>
  <si>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</si>
  <si>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</si>
  <si>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</si>
  <si>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</si>
  <si>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</si>
  <si>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</si>
  <si>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</si>
  <si>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</si>
  <si>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</si>
  <si>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</si>
  <si>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</si>
  <si>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</si>
  <si>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</si>
  <si>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</si>
  <si>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</si>
  <si>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</si>
  <si>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</si>
  <si>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</si>
  <si>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</si>
  <si>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</si>
  <si>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</si>
  <si>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</si>
  <si>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</si>
  <si>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</si>
  <si>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</si>
  <si>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</si>
  <si>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</si>
  <si>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</si>
  <si>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</si>
  <si>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</si>
  <si>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</si>
  <si>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</si>
  <si>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</si>
  <si>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</si>
  <si>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</si>
  <si>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</si>
  <si>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</si>
  <si>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</si>
  <si>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</si>
  <si>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</si>
  <si>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</si>
  <si>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</si>
  <si>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</si>
  <si>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</si>
  <si>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</si>
  <si>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</si>
  <si>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</si>
  <si>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</si>
  <si>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</si>
  <si>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</si>
  <si>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</si>
  <si>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</si>
  <si>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</si>
  <si>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</si>
  <si>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</si>
  <si>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</si>
  <si>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</si>
  <si>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</si>
  <si>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</si>
  <si>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</si>
  <si>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</si>
  <si>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</si>
  <si>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</si>
  <si>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</si>
  <si>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</si>
  <si>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</si>
  <si>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</si>
  <si>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</si>
  <si>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</si>
  <si>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</si>
  <si>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</si>
  <si>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</si>
  <si>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</si>
  <si>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</si>
  <si>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</si>
  <si>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</si>
  <si>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</si>
  <si>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</si>
  <si>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</si>
  <si>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</si>
  <si>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</si>
  <si>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</si>
  <si>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</si>
  <si>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</si>
  <si>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</si>
  <si>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</si>
  <si>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</si>
  <si>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</si>
  <si>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</si>
  <si>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</si>
  <si>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</si>
  <si>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</si>
  <si>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</si>
  <si>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</si>
  <si>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</si>
  <si>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</si>
  <si>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</si>
  <si>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</si>
  <si>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</si>
  <si>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</si>
  <si>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</si>
  <si>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</si>
  <si>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</si>
  <si>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</si>
  <si>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</si>
  <si>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</si>
  <si>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</si>
  <si>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</si>
  <si>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</si>
  <si>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</si>
  <si>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</si>
  <si>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</si>
  <si>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</si>
  <si>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</si>
  <si>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</si>
  <si>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</si>
  <si>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</si>
  <si>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</si>
  <si>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</si>
  <si>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</si>
  <si>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</si>
  <si>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</si>
  <si>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</si>
  <si>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</si>
  <si>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</si>
  <si>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</si>
  <si>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</si>
  <si>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</si>
  <si>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</si>
  <si>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</si>
  <si>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</si>
  <si>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</si>
  <si>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</si>
  <si>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</si>
  <si>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</si>
  <si>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</si>
  <si>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</si>
  <si>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</si>
  <si>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</si>
  <si>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</si>
  <si>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</si>
  <si>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</si>
  <si>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</si>
  <si>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</si>
  <si>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</si>
  <si>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</si>
  <si>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</si>
  <si>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</si>
  <si>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</si>
  <si>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</si>
  <si>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</si>
  <si>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</si>
  <si>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</si>
  <si>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</si>
  <si>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</si>
  <si>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</si>
  <si>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</si>
  <si>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</si>
  <si>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</si>
  <si>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</si>
  <si>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</si>
  <si>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</si>
  <si>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</si>
  <si>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</si>
  <si>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</si>
  <si>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</si>
  <si>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</si>
  <si>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</si>
  <si>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</si>
  <si>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</si>
  <si>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</si>
  <si>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</si>
  <si>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</si>
  <si>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</si>
  <si>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</si>
  <si>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</si>
  <si>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</si>
  <si>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</si>
  <si>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</si>
  <si>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</si>
  <si>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</si>
  <si>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</si>
  <si>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</si>
  <si>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</si>
  <si>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</si>
  <si>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</si>
  <si>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</si>
  <si>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</si>
  <si>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</si>
  <si>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</si>
  <si>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</si>
  <si>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</si>
  <si>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</si>
  <si>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</si>
  <si>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</si>
  <si>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</si>
  <si>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</si>
  <si>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</si>
  <si>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</si>
  <si>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</si>
  <si>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</si>
  <si>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</si>
  <si>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</si>
  <si>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</si>
  <si>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</si>
  <si>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</si>
  <si>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</si>
  <si>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</si>
  <si>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</si>
  <si>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</si>
  <si>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</si>
  <si>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</si>
  <si>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</si>
  <si>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</si>
  <si>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</si>
  <si>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</si>
  <si>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</si>
  <si>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</si>
  <si>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</si>
  <si>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</si>
  <si>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</si>
  <si>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</si>
  <si>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</si>
  <si>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</si>
  <si>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</si>
  <si>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</si>
  <si>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</si>
  <si>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</si>
  <si>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</si>
  <si>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</si>
  <si>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</si>
  <si>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</si>
  <si>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</si>
  <si>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</si>
  <si>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</si>
  <si>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</si>
  <si>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</si>
  <si>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</si>
  <si>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</si>
  <si>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</si>
  <si>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</si>
  <si>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</si>
  <si>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</si>
  <si>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</si>
  <si>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</si>
  <si>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</si>
  <si>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</si>
  <si>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</si>
  <si>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</si>
  <si>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</si>
  <si>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</si>
  <si>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</si>
  <si>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</si>
  <si>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</si>
  <si>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</si>
  <si>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</si>
  <si>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</si>
  <si>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</si>
  <si>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</si>
  <si>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</si>
  <si>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</si>
  <si>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</si>
  <si>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</si>
  <si>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</si>
  <si>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</si>
  <si>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</si>
  <si>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</si>
  <si>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</si>
  <si>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</si>
  <si>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</si>
  <si>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</si>
  <si>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</si>
  <si>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</si>
  <si>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</si>
  <si>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</si>
  <si>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</si>
  <si>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</si>
  <si>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</si>
  <si>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</si>
  <si>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</si>
  <si>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</si>
  <si>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</si>
  <si>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</si>
  <si>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</si>
  <si>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</si>
  <si>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</si>
  <si>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</si>
  <si>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</si>
  <si>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</si>
  <si>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</si>
  <si>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</si>
  <si>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</si>
  <si>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</si>
  <si>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</si>
  <si>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</si>
  <si>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</si>
  <si>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</si>
  <si>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</si>
  <si>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</si>
  <si>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</si>
  <si>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</si>
  <si>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</si>
  <si>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</si>
  <si>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</si>
  <si>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</si>
  <si>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</si>
  <si>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</si>
  <si>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</si>
  <si>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</si>
  <si>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</si>
  <si>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</si>
  <si>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</si>
  <si>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</si>
  <si>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</si>
  <si>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</si>
  <si>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</si>
  <si>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</si>
  <si>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</si>
  <si>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</si>
  <si>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</si>
  <si>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</si>
  <si>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</si>
  <si>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</si>
  <si>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</si>
  <si>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</si>
  <si>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</si>
  <si>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</si>
  <si>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</si>
  <si>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</si>
  <si>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</si>
  <si>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</si>
  <si>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</si>
  <si>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</si>
  <si>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</si>
  <si>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</si>
  <si>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</si>
  <si>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</si>
  <si>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</si>
  <si>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</si>
  <si>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</si>
  <si>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</si>
  <si>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</si>
  <si>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</si>
  <si>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</si>
  <si>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</si>
  <si>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</si>
  <si>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</si>
  <si>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</si>
  <si>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</si>
  <si>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</si>
  <si>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</si>
  <si>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</si>
  <si>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</si>
  <si>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</si>
  <si>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</si>
  <si>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</si>
  <si>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</si>
  <si>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</si>
  <si>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</si>
  <si>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</si>
  <si>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</si>
  <si>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</si>
  <si>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</si>
  <si>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</si>
  <si>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</si>
  <si>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</si>
  <si>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</si>
  <si>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</si>
  <si>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</si>
  <si>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</si>
  <si>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</si>
  <si>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</si>
  <si>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</si>
  <si>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</si>
  <si>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</si>
  <si>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</si>
  <si>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</si>
  <si>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</si>
  <si>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</si>
  <si>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</si>
  <si>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</si>
  <si>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</si>
  <si>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</si>
  <si>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</si>
  <si>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</si>
  <si>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</si>
  <si>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</si>
  <si>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</si>
  <si>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</si>
  <si>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</si>
  <si>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</si>
  <si>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</si>
  <si>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</si>
  <si>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</si>
  <si>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</si>
  <si>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</si>
  <si>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</si>
  <si>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</si>
  <si>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</si>
  <si>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</si>
  <si>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</si>
  <si>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</si>
  <si>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</si>
  <si>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</si>
  <si>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</si>
  <si>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</si>
  <si>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</si>
  <si>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</si>
  <si>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</si>
  <si>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</si>
  <si>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</si>
  <si>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</si>
  <si>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</si>
  <si>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</si>
  <si>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</si>
  <si>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</si>
  <si>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</si>
  <si>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</si>
  <si>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</si>
  <si>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</si>
  <si>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</si>
  <si>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</si>
  <si>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</si>
  <si>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</si>
  <si>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</si>
  <si>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</si>
  <si>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</si>
  <si>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</si>
  <si>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</si>
  <si>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</si>
  <si>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</si>
  <si>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</si>
  <si>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</si>
  <si>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</si>
  <si>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</si>
  <si>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</si>
  <si>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</si>
  <si>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</si>
  <si>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</si>
  <si>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</si>
  <si>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</si>
  <si>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</si>
  <si>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</si>
  <si>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</si>
  <si>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</si>
  <si>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</si>
  <si>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</si>
  <si>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</si>
  <si>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</si>
  <si>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</si>
  <si>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</si>
  <si>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</si>
  <si>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</si>
  <si>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</si>
  <si>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</si>
  <si>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</si>
  <si>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</si>
  <si>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</si>
  <si>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</si>
  <si>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</si>
  <si>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</si>
  <si>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</si>
  <si>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</si>
  <si>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</si>
  <si>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</si>
  <si>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</si>
  <si>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</si>
  <si>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</si>
  <si>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</si>
  <si>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</si>
  <si>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</si>
  <si>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</si>
  <si>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</si>
  <si>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</si>
  <si>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</si>
  <si>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</si>
  <si>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</si>
  <si>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</si>
  <si>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</si>
  <si>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</si>
  <si>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</si>
  <si>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</si>
  <si>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</si>
  <si>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</si>
  <si>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</si>
  <si>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</si>
  <si>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</si>
  <si>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</si>
  <si>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</si>
  <si>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</si>
  <si>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</si>
  <si>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</si>
  <si>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</si>
  <si>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</si>
  <si>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</si>
  <si>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</si>
  <si>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</si>
  <si>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</si>
  <si>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</si>
  <si>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</si>
  <si>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</si>
  <si>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</si>
  <si>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</si>
  <si>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</si>
  <si>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</si>
  <si>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</si>
  <si>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</si>
  <si>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</si>
  <si>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</si>
  <si>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</si>
  <si>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</si>
  <si>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</si>
  <si>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</si>
  <si>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</si>
  <si>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</si>
  <si>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</si>
  <si>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</si>
  <si>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</si>
  <si>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</si>
  <si>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</si>
  <si>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</si>
  <si>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</si>
  <si>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</si>
  <si>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</si>
  <si>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</si>
  <si>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</si>
  <si>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</si>
  <si>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</si>
  <si>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</si>
  <si>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</si>
  <si>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</si>
  <si>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</si>
  <si>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</si>
  <si>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</si>
  <si>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</si>
  <si>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</si>
  <si>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</si>
  <si>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</si>
  <si>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</si>
  <si>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</si>
  <si>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</si>
  <si>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</si>
  <si>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</si>
  <si>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</si>
  <si>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</si>
  <si>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</si>
  <si>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</si>
  <si>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</si>
  <si>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</si>
  <si>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</si>
  <si>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</si>
  <si>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</si>
  <si>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</si>
  <si>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</si>
  <si>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</si>
  <si>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</si>
  <si>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</si>
  <si>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</si>
  <si>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</si>
  <si>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</si>
  <si>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</si>
  <si>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</si>
  <si>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</si>
  <si>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</si>
  <si>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</si>
  <si>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</si>
  <si>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</si>
  <si>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</si>
  <si>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</si>
  <si>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</si>
  <si>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</si>
  <si>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</si>
  <si>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</si>
  <si>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</si>
  <si>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</si>
  <si>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</si>
  <si>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</si>
  <si>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</si>
  <si>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</si>
  <si>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</si>
  <si>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</si>
  <si>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</si>
  <si>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</si>
  <si>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</si>
  <si>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</si>
  <si>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</si>
  <si>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</si>
  <si>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</si>
  <si>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</si>
  <si>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</si>
  <si>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</si>
  <si>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</si>
  <si>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</si>
  <si>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</si>
  <si>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</si>
  <si>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</si>
  <si>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</si>
  <si>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</si>
  <si>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</si>
  <si>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</si>
  <si>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</si>
  <si>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</si>
  <si>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</si>
  <si>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</si>
  <si>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</si>
  <si>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</si>
  <si>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</si>
  <si>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</si>
  <si>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</si>
  <si>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</si>
  <si>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</si>
  <si>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</si>
  <si>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</si>
  <si>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</si>
  <si>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</si>
  <si>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</si>
  <si>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</si>
  <si>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</si>
  <si>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</si>
  <si>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</si>
  <si>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</si>
  <si>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</si>
  <si>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</si>
  <si>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</si>
  <si>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</si>
  <si>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</si>
  <si>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</si>
  <si>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</si>
  <si>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</si>
  <si>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</si>
  <si>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</si>
  <si>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</si>
  <si>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</si>
  <si>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</si>
  <si>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</si>
  <si>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</si>
  <si>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</si>
  <si>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</si>
  <si>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</si>
  <si>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</si>
  <si>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</si>
  <si>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</si>
  <si>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</si>
  <si>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</si>
  <si>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</si>
  <si>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</si>
  <si>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</si>
  <si>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</si>
  <si>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</si>
  <si>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</si>
  <si>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</si>
  <si>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</si>
  <si>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</si>
  <si>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</si>
  <si>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</si>
  <si>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</si>
  <si>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</si>
  <si>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</si>
  <si>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</si>
  <si>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</si>
  <si>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</si>
  <si>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</si>
  <si>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</si>
  <si>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</si>
  <si>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</si>
  <si>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</si>
  <si>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</si>
  <si>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</si>
  <si>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</si>
  <si>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</si>
  <si>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</si>
  <si>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</si>
  <si>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</si>
  <si>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</si>
  <si>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</si>
  <si>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</si>
  <si>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</si>
  <si>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</si>
  <si>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</si>
  <si>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</si>
  <si>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</si>
  <si>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</si>
  <si>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</si>
  <si>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</si>
  <si>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</si>
  <si>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</si>
  <si>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</si>
  <si>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</si>
  <si>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</si>
  <si>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</si>
  <si>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</si>
  <si>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</si>
  <si>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</si>
  <si>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</si>
  <si>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</si>
  <si>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</si>
  <si>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</si>
  <si>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</si>
  <si>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</si>
  <si>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</si>
  <si>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</si>
  <si>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</si>
  <si>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</si>
  <si>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</si>
  <si>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</si>
  <si>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</si>
  <si>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</si>
  <si>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</si>
  <si>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</si>
  <si>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</si>
  <si>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</si>
  <si>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</si>
  <si>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</si>
  <si>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</si>
  <si>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</si>
  <si>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</si>
  <si>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</si>
  <si>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</si>
  <si>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</si>
  <si>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</si>
  <si>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</si>
  <si>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</si>
  <si>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</si>
  <si>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</si>
  <si>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</si>
  <si>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</si>
  <si>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</si>
  <si>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</si>
  <si>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</si>
  <si>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</si>
  <si>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</si>
  <si>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</si>
  <si>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</si>
  <si>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</si>
  <si>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</si>
  <si>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</si>
  <si>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</si>
  <si>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</si>
  <si>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</si>
  <si>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</si>
  <si>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</si>
  <si>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</si>
  <si>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</si>
  <si>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</si>
  <si>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</si>
  <si>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</si>
  <si>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</si>
  <si>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</si>
  <si>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</si>
  <si>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</si>
  <si>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</si>
  <si>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</si>
  <si>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</si>
  <si>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</si>
  <si>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</si>
  <si>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</si>
  <si>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</si>
  <si>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</si>
  <si>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</si>
  <si>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</si>
  <si>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</si>
  <si>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</si>
  <si>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</si>
  <si>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</si>
  <si>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</si>
  <si>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</si>
  <si>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</si>
  <si>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</si>
  <si>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</si>
  <si>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</si>
  <si>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</si>
  <si>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</si>
  <si>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</si>
  <si>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</si>
  <si>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</si>
  <si>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</si>
  <si>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</si>
  <si>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</si>
  <si>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</si>
  <si>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</si>
  <si>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</si>
  <si>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</si>
  <si>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</si>
  <si>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</si>
  <si>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</si>
  <si>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</si>
  <si>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</si>
  <si>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</si>
  <si>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</si>
  <si>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</si>
  <si>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</si>
  <si>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</si>
  <si>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</si>
  <si>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</si>
  <si>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</si>
  <si>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</si>
  <si>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</si>
  <si>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</si>
  <si>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</si>
  <si>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</si>
  <si>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</si>
  <si>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</si>
  <si>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</si>
  <si>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</si>
  <si>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</si>
  <si>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</si>
  <si>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</si>
  <si>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</si>
  <si>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</si>
  <si>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</si>
  <si>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</si>
  <si>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</si>
  <si>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</si>
  <si>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</si>
  <si>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</si>
  <si>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</si>
  <si>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</si>
  <si>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</si>
  <si>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</si>
  <si>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</si>
  <si>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</si>
  <si>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</si>
  <si>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</si>
  <si>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</si>
  <si>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</si>
  <si>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</si>
  <si>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</si>
  <si>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</si>
  <si>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</si>
  <si>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</si>
  <si>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</si>
  <si>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</si>
  <si>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</si>
  <si>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</si>
  <si>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</si>
  <si>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</si>
  <si>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</si>
  <si>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</si>
  <si>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</si>
  <si>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</si>
  <si>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</si>
  <si>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</si>
  <si>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</si>
  <si>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</si>
  <si>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</si>
  <si>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</si>
  <si>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</si>
  <si>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</si>
  <si>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</si>
  <si>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</si>
  <si>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</si>
  <si>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</si>
  <si>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</si>
  <si>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</si>
  <si>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</si>
  <si>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</si>
  <si>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</si>
  <si>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</si>
  <si>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</si>
  <si>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</si>
  <si>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</si>
  <si>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</si>
  <si>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</si>
  <si>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</si>
  <si>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</si>
  <si>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</si>
  <si>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</si>
  <si>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</si>
  <si>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</si>
  <si>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</si>
  <si>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</si>
  <si>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</si>
  <si>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</si>
  <si>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</si>
  <si>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</si>
  <si>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</si>
  <si>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</si>
  <si>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</si>
  <si>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</si>
  <si>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</si>
  <si>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</si>
  <si>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</si>
  <si>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</si>
  <si>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</si>
  <si>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</si>
  <si>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</si>
  <si>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</si>
  <si>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</si>
  <si>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</si>
  <si>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</si>
  <si>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</si>
  <si>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</si>
  <si>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</si>
  <si>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</si>
  <si>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</si>
  <si>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</si>
  <si>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</si>
  <si>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</si>
  <si>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</si>
  <si>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</si>
  <si>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</si>
  <si>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</si>
  <si>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</si>
  <si>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</si>
  <si>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</si>
  <si>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</si>
  <si>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</si>
  <si>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</si>
  <si>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</si>
  <si>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</si>
  <si>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</si>
  <si>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</si>
  <si>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</si>
  <si>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</si>
  <si>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</si>
  <si>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</si>
  <si>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</si>
  <si>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</si>
  <si>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</si>
  <si>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</si>
  <si>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</si>
  <si>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</si>
  <si>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</si>
  <si>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</si>
  <si>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</si>
  <si>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</si>
  <si>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</si>
  <si>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</si>
  <si>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</si>
  <si>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</si>
  <si>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</si>
  <si>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</si>
  <si>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</si>
  <si>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</si>
  <si>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</si>
  <si>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</si>
  <si>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</si>
  <si>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</si>
  <si>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</si>
  <si>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</si>
  <si>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</si>
  <si>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</si>
  <si>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</si>
  <si>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</si>
  <si>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</si>
  <si>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</si>
  <si>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</si>
  <si>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</si>
  <si>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</si>
  <si>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</si>
  <si>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</si>
  <si>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</si>
  <si>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</si>
  <si>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</si>
  <si>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</si>
  <si>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</si>
  <si>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</si>
  <si>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</si>
  <si>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</si>
  <si>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</si>
  <si>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</si>
  <si>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</si>
  <si>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</si>
  <si>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</si>
  <si>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</si>
  <si>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</si>
  <si>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</si>
  <si>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</si>
  <si>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</si>
  <si>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</si>
  <si>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</si>
  <si>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</si>
  <si>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</si>
  <si>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</si>
  <si>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</si>
  <si>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</si>
  <si>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</si>
  <si>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</si>
  <si>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</si>
  <si>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</si>
  <si>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</si>
  <si>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</si>
  <si>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</si>
  <si>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</si>
  <si>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</si>
  <si>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</si>
  <si>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</si>
  <si>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</si>
  <si>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</si>
  <si>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</si>
  <si>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</si>
  <si>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</si>
  <si>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</si>
  <si>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</si>
  <si>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</si>
  <si>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</si>
  <si>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</si>
  <si>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</si>
  <si>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</si>
  <si>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</si>
  <si>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</si>
  <si>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</si>
  <si>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</si>
  <si>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</si>
  <si>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</si>
  <si>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</si>
  <si>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</si>
  <si>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</si>
  <si>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</si>
  <si>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</si>
  <si>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</si>
  <si>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</si>
  <si>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</si>
  <si>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</si>
  <si>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</si>
  <si>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</si>
  <si>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</si>
  <si>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</si>
  <si>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</si>
  <si>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</si>
  <si>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</si>
  <si>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</si>
  <si>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</si>
  <si>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</si>
  <si>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</si>
  <si>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</si>
  <si>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</si>
  <si>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</si>
  <si>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</si>
  <si>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</si>
  <si>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</si>
  <si>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</si>
  <si>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</si>
  <si>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</si>
  <si>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</si>
  <si>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</si>
  <si>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</si>
  <si>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</si>
  <si>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</si>
  <si>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</si>
  <si>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</si>
  <si>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</si>
  <si>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</si>
  <si>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</si>
  <si>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</si>
  <si>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</si>
  <si>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</si>
  <si>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</si>
  <si>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</si>
  <si>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</si>
  <si>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</si>
  <si>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</si>
  <si>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</si>
  <si>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</si>
  <si>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</si>
  <si>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</si>
  <si>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</si>
  <si>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</si>
  <si>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</si>
  <si>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</si>
  <si>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</si>
  <si>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</si>
  <si>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</si>
  <si>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</si>
  <si>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</si>
  <si>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</si>
  <si>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</si>
  <si>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</si>
  <si>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</si>
  <si>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</si>
  <si>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</si>
  <si>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</si>
  <si>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</si>
  <si>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</si>
  <si>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</si>
  <si>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</si>
  <si>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</si>
  <si>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</si>
  <si>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</si>
  <si>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</si>
  <si>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</si>
  <si>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</si>
  <si>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</si>
  <si>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</si>
  <si>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</si>
  <si>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</si>
  <si>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</si>
  <si>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</si>
  <si>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</si>
  <si>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</si>
  <si>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</si>
  <si>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</si>
  <si>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</si>
  <si>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</si>
  <si>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</si>
  <si>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</si>
  <si>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</si>
  <si>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</si>
  <si>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</si>
  <si>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</si>
  <si>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</si>
  <si>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</si>
  <si>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</si>
  <si>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</si>
  <si>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</si>
  <si>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</si>
  <si>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</si>
  <si>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</si>
  <si>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</si>
  <si>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</si>
  <si>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</si>
  <si>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</si>
  <si>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</si>
  <si>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</si>
  <si>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</si>
  <si>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</si>
  <si>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</si>
  <si>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</si>
  <si>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</si>
  <si>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</si>
  <si>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</si>
  <si>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</si>
  <si>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</si>
  <si>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</si>
  <si>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</si>
  <si>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</si>
  <si>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</si>
  <si>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</si>
  <si>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</si>
  <si>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</si>
  <si>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</si>
  <si>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</si>
  <si>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</si>
  <si>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</si>
  <si>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</si>
  <si>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</si>
  <si>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</si>
  <si>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</si>
  <si>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</si>
  <si>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</si>
  <si>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</si>
  <si>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</si>
  <si>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</si>
  <si>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</si>
  <si>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</si>
  <si>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</si>
  <si>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</si>
  <si>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</si>
  <si>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</si>
  <si>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</si>
  <si>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</si>
  <si>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</si>
  <si>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</si>
  <si>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</si>
  <si>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</si>
  <si>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</si>
  <si>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</si>
  <si>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</si>
  <si>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</si>
  <si>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</si>
  <si>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</si>
  <si>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</si>
  <si>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</si>
  <si>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</si>
  <si>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</si>
  <si>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</si>
  <si>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</si>
  <si>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</si>
  <si>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</si>
  <si>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</si>
  <si>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</si>
  <si>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</si>
  <si>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</si>
  <si>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</si>
  <si>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</si>
  <si>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</si>
  <si>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</si>
  <si>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</si>
  <si>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</si>
  <si>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</si>
  <si>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</si>
  <si>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</si>
  <si>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</si>
  <si>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</si>
  <si>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</si>
  <si>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</si>
  <si>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</si>
  <si>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</si>
  <si>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</si>
  <si>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</si>
  <si>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</si>
  <si>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</si>
  <si>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</si>
  <si>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</si>
  <si>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</si>
  <si>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</si>
  <si>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</si>
  <si>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</si>
  <si>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</si>
  <si>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</si>
  <si>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</si>
  <si>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</si>
  <si>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</si>
  <si>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</si>
  <si>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</si>
  <si>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</si>
  <si>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</si>
  <si>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</si>
  <si>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</si>
  <si>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</si>
  <si>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</si>
  <si>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</si>
  <si>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</si>
  <si>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</si>
  <si>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</si>
  <si>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</si>
  <si>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</si>
  <si>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</si>
  <si>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</si>
  <si>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</si>
  <si>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</si>
  <si>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</si>
  <si>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</si>
  <si>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</si>
  <si>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</si>
  <si>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</si>
  <si>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</si>
  <si>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</si>
  <si>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</si>
  <si>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</si>
  <si>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</si>
  <si>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</si>
  <si>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</si>
  <si>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</si>
  <si>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</si>
  <si>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</si>
  <si>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</si>
  <si>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</si>
  <si>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</si>
  <si>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</si>
  <si>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</si>
  <si>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</si>
  <si>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</si>
  <si>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</si>
  <si>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</si>
  <si>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</si>
  <si>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</si>
  <si>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</si>
  <si>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</si>
  <si>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</si>
  <si>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</si>
  <si>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</si>
  <si>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</si>
  <si>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</si>
  <si>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</si>
  <si>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</si>
  <si>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</si>
  <si>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</si>
  <si>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</si>
  <si>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</si>
  <si>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</si>
  <si>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</si>
  <si>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</si>
  <si>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</si>
  <si>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</si>
  <si>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</si>
  <si>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</si>
  <si>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</si>
  <si>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</si>
  <si>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</si>
  <si>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</si>
  <si>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</si>
  <si>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</si>
  <si>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</si>
  <si>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</si>
  <si>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</si>
  <si>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</si>
  <si>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</si>
  <si>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</si>
  <si>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</si>
  <si>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</si>
  <si>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</si>
  <si>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</si>
  <si>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</si>
  <si>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</si>
  <si>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</si>
  <si>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</si>
  <si>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</si>
  <si>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</si>
  <si>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</si>
  <si>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</si>
  <si>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</si>
  <si>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</si>
  <si>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</si>
  <si>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</si>
  <si>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</si>
  <si>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</si>
  <si>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</si>
  <si>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</si>
  <si>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</si>
  <si>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</si>
  <si>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</si>
  <si>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</si>
  <si>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</si>
  <si>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</si>
  <si>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</si>
  <si>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</si>
  <si>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</si>
  <si>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</si>
  <si>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</si>
  <si>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</si>
  <si>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</si>
  <si>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</si>
  <si>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</si>
  <si>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</si>
  <si>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</si>
  <si>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</si>
  <si>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</si>
  <si>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</si>
  <si>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</si>
  <si>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</si>
  <si>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</si>
  <si>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</si>
  <si>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</si>
  <si>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</si>
  <si>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</si>
  <si>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</si>
  <si>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</si>
  <si>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</si>
  <si>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</si>
  <si>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</si>
  <si>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</si>
  <si>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</si>
  <si>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</si>
  <si>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</si>
  <si>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</si>
  <si>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</si>
  <si>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</si>
  <si>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</si>
  <si>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</si>
  <si>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</si>
  <si>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</si>
  <si>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</si>
  <si>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</si>
  <si>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</si>
  <si>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</si>
  <si>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</si>
  <si>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</si>
  <si>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</si>
  <si>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</si>
  <si>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</si>
  <si>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</si>
  <si>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</si>
  <si>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</si>
  <si>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</si>
  <si>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</si>
  <si>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</si>
  <si>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</si>
  <si>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</si>
  <si>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</si>
  <si>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</si>
  <si>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</si>
  <si>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</si>
  <si>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</si>
  <si>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</si>
  <si>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</si>
  <si>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</si>
  <si>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</si>
  <si>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</si>
  <si>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</si>
  <si>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</si>
  <si>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</si>
  <si>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</si>
  <si>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</si>
  <si>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</si>
  <si>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</si>
  <si>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</si>
  <si>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</si>
  <si>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</si>
  <si>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</si>
  <si>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</si>
  <si>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</si>
  <si>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</si>
  <si>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</si>
  <si>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</si>
  <si>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</si>
  <si>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</si>
  <si>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</si>
  <si>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</si>
  <si>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</si>
  <si>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</si>
  <si>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</si>
  <si>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</si>
  <si>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</si>
  <si>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</si>
  <si>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</si>
  <si>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</si>
  <si>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</si>
  <si>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</si>
  <si>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</si>
  <si>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</si>
  <si>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</si>
  <si>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</si>
  <si>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</si>
  <si>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</si>
  <si>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</si>
  <si>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</si>
  <si>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</si>
  <si>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</si>
  <si>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</si>
  <si>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</si>
  <si>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</si>
  <si>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</si>
  <si>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</si>
  <si>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</si>
  <si>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</si>
  <si>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</si>
  <si>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</si>
  <si>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</si>
  <si>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</si>
  <si>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</si>
  <si>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</si>
  <si>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</si>
  <si>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</si>
  <si>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</si>
  <si>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</si>
  <si>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</si>
  <si>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</si>
  <si>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</si>
  <si>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</si>
  <si>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</si>
  <si>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</si>
  <si>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</si>
  <si>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</si>
  <si>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</si>
  <si>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</si>
  <si>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</si>
  <si>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</si>
  <si>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</si>
  <si>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</si>
  <si>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</si>
  <si>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</si>
  <si>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</si>
  <si>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</si>
  <si>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</si>
  <si>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</si>
  <si>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</si>
  <si>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</si>
  <si>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</si>
  <si>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</si>
  <si>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</si>
  <si>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</si>
  <si>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</si>
  <si>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</si>
  <si>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</si>
  <si>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</si>
  <si>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</si>
  <si>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</si>
  <si>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</si>
  <si>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</si>
  <si>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</si>
  <si>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</si>
  <si>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</si>
  <si>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</si>
  <si>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</si>
  <si>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</si>
  <si>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</si>
  <si>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</si>
  <si>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</si>
  <si>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</si>
  <si>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</si>
  <si>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</si>
  <si>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</si>
  <si>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</si>
  <si>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</si>
  <si>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</si>
  <si>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</si>
  <si>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</si>
  <si>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</si>
  <si>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</si>
  <si>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</si>
  <si>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</si>
  <si>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</si>
  <si>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</si>
  <si>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</si>
  <si>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</si>
  <si>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</si>
  <si>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</si>
  <si>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</si>
  <si>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</si>
  <si>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</si>
  <si>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</si>
  <si>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</si>
  <si>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</si>
  <si>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</si>
  <si>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</si>
  <si>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</si>
  <si>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</si>
  <si>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</si>
  <si>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</si>
  <si>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</si>
  <si>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</si>
  <si>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</si>
  <si>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</si>
  <si>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</si>
  <si>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</si>
  <si>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</si>
  <si>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</si>
  <si>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</si>
  <si>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</si>
  <si>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</si>
  <si>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</si>
  <si>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</si>
  <si>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</si>
  <si>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</si>
  <si>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</si>
  <si>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</si>
  <si>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</si>
  <si>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</si>
  <si>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</si>
  <si>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</si>
  <si>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</si>
  <si>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</si>
  <si>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</si>
  <si>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</si>
  <si>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</si>
  <si>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</si>
  <si>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</si>
  <si>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</si>
  <si>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</si>
  <si>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</si>
  <si>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</si>
  <si>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</si>
  <si>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</si>
  <si>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</si>
  <si>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</si>
  <si>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</si>
  <si>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</si>
  <si>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</si>
  <si>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</si>
  <si>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</si>
  <si>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</si>
  <si>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</si>
  <si>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</si>
  <si>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</si>
  <si>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</si>
  <si>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</si>
  <si>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</si>
  <si>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</si>
  <si>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</si>
  <si>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</si>
  <si>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</si>
  <si>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</si>
  <si>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</si>
  <si>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</si>
  <si>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</si>
  <si>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</si>
  <si>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</si>
  <si>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</si>
  <si>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</si>
  <si>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</si>
  <si>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</si>
  <si>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</si>
  <si>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</si>
  <si>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</si>
  <si>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</si>
  <si>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</si>
  <si>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</si>
  <si>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</si>
  <si>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</si>
  <si>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</si>
  <si>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</si>
  <si>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</si>
  <si>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</si>
  <si>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</si>
  <si>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</si>
  <si>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</si>
  <si>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</si>
  <si>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</si>
  <si>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</si>
  <si>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</si>
  <si>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</si>
  <si>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</si>
  <si>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</si>
  <si>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</si>
  <si>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</si>
  <si>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</si>
  <si>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</si>
  <si>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</si>
  <si>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</si>
  <si>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</si>
  <si>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</si>
  <si>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</si>
  <si>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</si>
  <si>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</si>
  <si>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</si>
  <si>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</si>
  <si>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</si>
  <si>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</si>
  <si>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</si>
  <si>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</si>
  <si>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</si>
  <si>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</si>
  <si>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</si>
  <si>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</si>
  <si>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</si>
  <si>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</si>
  <si>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</si>
  <si>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</si>
  <si>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</si>
  <si>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</si>
  <si>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</si>
  <si>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</si>
  <si>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</si>
  <si>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</si>
  <si>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</si>
  <si>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</si>
  <si>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</si>
  <si>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</si>
  <si>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</si>
  <si>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</si>
  <si>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</si>
  <si>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</si>
  <si>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</si>
  <si>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</si>
  <si>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</si>
  <si>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</si>
  <si>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</si>
  <si>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</si>
  <si>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</si>
  <si>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</si>
  <si>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</si>
  <si>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</si>
  <si>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</si>
  <si>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</si>
  <si>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</si>
  <si>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</si>
  <si>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</si>
  <si>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</si>
  <si>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</si>
  <si>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</si>
  <si>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</si>
  <si>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</si>
  <si>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</si>
  <si>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</si>
  <si>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</si>
  <si>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</si>
  <si>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</si>
  <si>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</si>
  <si>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</si>
  <si>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</si>
  <si>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</si>
  <si>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</si>
  <si>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</si>
  <si>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</si>
  <si>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</si>
  <si>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</si>
  <si>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</si>
  <si>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</si>
  <si>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</si>
  <si>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</si>
  <si>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</si>
  <si>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</si>
  <si>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</si>
  <si>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</si>
  <si>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</si>
  <si>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</si>
  <si>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</si>
  <si>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</si>
  <si>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</si>
  <si>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</si>
  <si>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</si>
  <si>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</si>
  <si>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</si>
  <si>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</si>
  <si>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</si>
  <si>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</si>
  <si>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</si>
  <si>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</si>
  <si>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</si>
  <si>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</si>
  <si>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</si>
  <si>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</si>
  <si>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</si>
  <si>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</si>
  <si>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</si>
  <si>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</si>
  <si>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</si>
  <si>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</si>
  <si>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</si>
  <si>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</si>
  <si>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</si>
  <si>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</si>
  <si>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</si>
  <si>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</si>
  <si>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</si>
  <si>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</si>
  <si>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</si>
  <si>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</si>
  <si>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</si>
  <si>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</si>
  <si>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</si>
  <si>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</si>
  <si>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</si>
  <si>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</si>
  <si>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</si>
  <si>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</si>
  <si>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</si>
  <si>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</si>
  <si>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</si>
  <si>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</si>
  <si>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</si>
  <si>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</si>
  <si>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</si>
  <si>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</si>
  <si>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</si>
  <si>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</si>
  <si>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</si>
  <si>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</si>
  <si>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</si>
  <si>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</si>
  <si>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</si>
  <si>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</si>
  <si>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</si>
  <si>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</si>
  <si>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</si>
  <si>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</si>
  <si>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</si>
  <si>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</si>
  <si>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</si>
  <si>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</si>
  <si>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</si>
  <si>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</si>
  <si>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</si>
  <si>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</si>
  <si>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</si>
  <si>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</si>
  <si>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</si>
  <si>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</si>
  <si>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</si>
  <si>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</si>
  <si>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</si>
  <si>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</si>
  <si>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</si>
  <si>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</si>
  <si>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</si>
  <si>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</si>
  <si>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</si>
  <si>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</si>
  <si>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</si>
  <si>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</si>
  <si>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</si>
  <si>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</si>
  <si>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</si>
  <si>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</si>
  <si>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</si>
  <si>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</si>
  <si>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</si>
  <si>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</si>
  <si>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</si>
  <si>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</si>
  <si>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</si>
  <si>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</si>
  <si>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</si>
  <si>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</si>
  <si>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</si>
  <si>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</si>
  <si>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</si>
  <si>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</si>
  <si>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</si>
  <si>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</si>
  <si>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</si>
  <si>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</si>
  <si>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</si>
  <si>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</si>
  <si>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</si>
  <si>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</si>
  <si>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</si>
  <si>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</si>
  <si>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</si>
  <si>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</si>
  <si>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</si>
  <si>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</si>
  <si>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</si>
  <si>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</si>
  <si>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</si>
  <si>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</si>
  <si>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</si>
  <si>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</si>
  <si>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</si>
  <si>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</si>
  <si>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</si>
  <si>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</si>
  <si>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</si>
  <si>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</si>
  <si>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</si>
  <si>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</si>
  <si>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</si>
  <si>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</si>
  <si>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</si>
  <si>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</si>
  <si>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</si>
  <si>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</si>
  <si>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</si>
  <si>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</si>
  <si>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</si>
  <si>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</si>
  <si>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</si>
  <si>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</si>
  <si>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</si>
  <si>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</si>
  <si>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</si>
  <si>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</si>
  <si>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</si>
  <si>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</si>
  <si>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</si>
  <si>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</si>
  <si>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</si>
  <si>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</si>
  <si>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</si>
  <si>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</si>
  <si>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</si>
  <si>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</si>
  <si>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</si>
  <si>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</si>
  <si>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</si>
  <si>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</si>
  <si>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</si>
  <si>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</si>
  <si>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</si>
  <si>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</si>
  <si>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</si>
  <si>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</si>
  <si>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</si>
  <si>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</si>
  <si>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</si>
  <si>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</si>
  <si>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</si>
  <si>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</si>
  <si>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</si>
  <si>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</si>
  <si>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</si>
  <si>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</si>
  <si>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</si>
  <si>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</si>
  <si>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</si>
  <si>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</si>
  <si>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</si>
  <si>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</si>
  <si>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</si>
  <si>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</si>
  <si>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</si>
  <si>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</si>
  <si>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</si>
  <si>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</si>
  <si>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</si>
  <si>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</si>
  <si>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</si>
  <si>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</si>
  <si>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</si>
  <si>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</si>
  <si>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</si>
  <si>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</si>
  <si>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</si>
  <si>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</si>
  <si>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</si>
  <si>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</si>
  <si>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</si>
  <si>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</si>
  <si>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</si>
  <si>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</si>
  <si>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</si>
  <si>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</si>
  <si>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</si>
  <si>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</si>
  <si>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</si>
  <si>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</si>
  <si>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</si>
  <si>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</si>
  <si>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</si>
  <si>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</si>
  <si>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</si>
  <si>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</si>
  <si>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</si>
  <si>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</si>
  <si>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</si>
  <si>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</si>
  <si>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</si>
  <si>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</si>
  <si>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</si>
  <si>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</si>
  <si>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</si>
  <si>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</si>
  <si>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</si>
  <si>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</si>
  <si>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</si>
  <si>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</si>
  <si>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</si>
  <si>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</si>
  <si>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</si>
  <si>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</si>
  <si>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</si>
  <si>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</si>
  <si>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</si>
  <si>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</si>
  <si>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</si>
  <si>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</si>
  <si>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</si>
  <si>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</si>
  <si>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</si>
  <si>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</si>
  <si>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</si>
  <si>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</si>
  <si>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</si>
  <si>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</si>
  <si>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</si>
  <si>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</si>
  <si>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</si>
  <si>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</si>
  <si>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</si>
  <si>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</si>
  <si>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</si>
  <si>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</si>
  <si>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</si>
  <si>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</si>
  <si>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</si>
  <si>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</si>
  <si>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</si>
  <si>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</si>
  <si>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</si>
  <si>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</si>
  <si>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</si>
  <si>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</si>
  <si>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</si>
  <si>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</si>
  <si>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</si>
  <si>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</si>
  <si>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</si>
  <si>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</si>
  <si>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</si>
  <si>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</si>
  <si>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</si>
  <si>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</si>
  <si>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</si>
  <si>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</si>
  <si>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</si>
  <si>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</si>
  <si>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</si>
  <si>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</si>
  <si>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</si>
  <si>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</si>
  <si>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</si>
  <si>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</si>
  <si>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</si>
  <si>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</si>
  <si>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</si>
  <si>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</si>
  <si>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</si>
  <si>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</si>
  <si>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</si>
  <si>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</si>
  <si>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</si>
  <si>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</si>
  <si>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</si>
  <si>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</si>
  <si>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</si>
  <si>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</si>
  <si>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</si>
  <si>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</si>
  <si>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</si>
  <si>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</si>
  <si>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</si>
  <si>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</si>
  <si>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</si>
  <si>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</si>
  <si>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</si>
  <si>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</si>
  <si>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</si>
  <si>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</si>
  <si>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</si>
  <si>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</si>
  <si>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</si>
  <si>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</si>
  <si>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</si>
  <si>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</si>
  <si>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</si>
  <si>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</si>
  <si>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</si>
  <si>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</si>
  <si>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</si>
  <si>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</si>
  <si>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</si>
  <si>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</si>
  <si>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</si>
  <si>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</si>
  <si>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</si>
  <si>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</si>
  <si>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</si>
  <si>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</si>
  <si>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</si>
  <si>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</si>
  <si>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</si>
  <si>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</si>
  <si>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</si>
  <si>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</si>
  <si>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</si>
  <si>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</si>
  <si>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</si>
  <si>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</si>
  <si>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</si>
  <si>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</si>
  <si>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</si>
  <si>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</si>
  <si>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</si>
  <si>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</si>
  <si>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</si>
  <si>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</si>
  <si>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</si>
  <si>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</si>
  <si>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</si>
  <si>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</si>
  <si>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</si>
  <si>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</si>
  <si>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</si>
  <si>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</si>
  <si>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</si>
  <si>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</si>
  <si>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</si>
  <si>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</si>
  <si>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</si>
  <si>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</si>
  <si>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</si>
  <si>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</si>
  <si>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</si>
  <si>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</si>
  <si>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</si>
  <si>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</si>
  <si>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</si>
  <si>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</si>
  <si>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</si>
  <si>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</si>
  <si>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</si>
  <si>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</si>
  <si>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</si>
  <si>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</si>
  <si>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</si>
  <si>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</si>
  <si>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</si>
  <si>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</si>
  <si>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</si>
  <si>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</si>
  <si>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</si>
  <si>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</si>
  <si>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</si>
  <si>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</si>
  <si>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</si>
  <si>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</si>
  <si>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</si>
  <si>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</si>
  <si>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</si>
  <si>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</si>
  <si>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</si>
  <si>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</si>
  <si>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</si>
  <si>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</si>
  <si>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</si>
  <si>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</si>
  <si>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</si>
  <si>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</si>
  <si>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</si>
  <si>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</si>
  <si>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</si>
  <si>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</si>
  <si>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</si>
  <si>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</si>
  <si>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</si>
  <si>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</si>
  <si>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</si>
  <si>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</si>
  <si>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</si>
  <si>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</si>
  <si>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</si>
  <si>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</si>
  <si>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</si>
  <si>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</si>
  <si>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</si>
  <si>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</si>
  <si>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</si>
  <si>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</si>
  <si>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</si>
  <si>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</si>
  <si>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</si>
  <si>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</si>
  <si>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</si>
  <si>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</si>
  <si>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</si>
  <si>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</si>
  <si>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</si>
  <si>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</si>
  <si>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</si>
  <si>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</si>
  <si>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</si>
  <si>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</si>
  <si>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</si>
  <si>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</si>
  <si>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</si>
  <si>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</si>
  <si>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</si>
  <si>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</si>
  <si>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</si>
  <si>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</si>
  <si>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</si>
  <si>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</si>
  <si>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</si>
  <si>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</si>
  <si>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</si>
  <si>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</si>
  <si>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</si>
  <si>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</si>
  <si>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</si>
  <si>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</si>
  <si>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</si>
  <si>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</si>
  <si>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</si>
  <si>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</si>
  <si>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</si>
  <si>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</si>
  <si>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</si>
  <si>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</si>
  <si>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</si>
  <si>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</si>
  <si>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</si>
  <si>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</si>
  <si>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</si>
  <si>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</si>
  <si>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</si>
  <si>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</si>
  <si>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</si>
  <si>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</si>
  <si>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</si>
  <si>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</si>
  <si>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</si>
  <si>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</si>
  <si>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</si>
  <si>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</si>
  <si>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</si>
  <si>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</si>
  <si>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</si>
  <si>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</si>
  <si>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</si>
  <si>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</si>
  <si>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</si>
  <si>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</si>
  <si>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</si>
  <si>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</si>
  <si>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</si>
  <si>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</si>
  <si>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</si>
  <si>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</si>
  <si>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</si>
  <si>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</si>
  <si>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</si>
  <si>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</si>
  <si>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</si>
  <si>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</si>
  <si>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</si>
  <si>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</si>
  <si>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</si>
  <si>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</si>
  <si>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</si>
  <si>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</si>
  <si>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</si>
  <si>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</si>
  <si>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</si>
  <si>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</si>
  <si>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</si>
  <si>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</si>
  <si>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</si>
  <si>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</si>
  <si>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</si>
  <si>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</si>
  <si>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</si>
  <si>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</si>
  <si>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</si>
  <si>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</si>
  <si>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</si>
  <si>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</si>
  <si>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</si>
  <si>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</si>
  <si>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</si>
  <si>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</si>
  <si>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</si>
  <si>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</si>
  <si>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</si>
  <si>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</si>
  <si>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</si>
  <si>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</si>
  <si>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</si>
  <si>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</si>
  <si>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</si>
  <si>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</si>
  <si>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</si>
  <si>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</si>
  <si>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</si>
  <si>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</si>
  <si>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</si>
  <si>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</si>
  <si>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</si>
  <si>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</si>
  <si>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</si>
  <si>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</si>
  <si>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</si>
  <si>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</si>
  <si>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</si>
  <si>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</si>
  <si>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</si>
  <si>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</si>
  <si>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</si>
  <si>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</si>
  <si>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</si>
  <si>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</si>
  <si>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</si>
  <si>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</si>
  <si>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</si>
  <si>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</si>
  <si>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</si>
  <si>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</si>
  <si>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</si>
  <si>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</si>
  <si>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</si>
  <si>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</si>
  <si>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</si>
  <si>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</si>
  <si>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</si>
  <si>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</si>
  <si>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</si>
  <si>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</si>
  <si>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</si>
  <si>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</si>
  <si>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</si>
  <si>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</si>
  <si>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</si>
  <si>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</si>
  <si>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</si>
  <si>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</si>
  <si>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</si>
  <si>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</si>
  <si>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</si>
  <si>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</si>
  <si>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</si>
  <si>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</si>
  <si>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</si>
  <si>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</si>
  <si>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</si>
  <si>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</si>
  <si>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</si>
  <si>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</si>
  <si>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</si>
  <si>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</si>
  <si>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</si>
  <si>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</si>
  <si>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</si>
  <si>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</si>
  <si>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</si>
  <si>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</si>
  <si>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</si>
  <si>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</si>
  <si>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</si>
  <si>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</si>
  <si>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</si>
  <si>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</si>
  <si>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</si>
  <si>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</si>
  <si>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</si>
  <si>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</si>
  <si>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</si>
  <si>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</si>
  <si>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</si>
  <si>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</si>
  <si>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</si>
  <si>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</si>
  <si>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</si>
  <si>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</si>
  <si>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</si>
  <si>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</si>
  <si>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</si>
  <si>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</si>
  <si>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</si>
  <si>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</si>
  <si>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</si>
  <si>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</si>
  <si>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</si>
  <si>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</si>
  <si>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</si>
  <si>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</si>
  <si>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</si>
  <si>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</si>
  <si>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</si>
  <si>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</si>
  <si>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</si>
  <si>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</si>
  <si>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</si>
  <si>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</si>
  <si>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</si>
  <si>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</si>
  <si>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</si>
  <si>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</si>
  <si>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</si>
  <si>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</si>
  <si>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</si>
  <si>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</si>
  <si>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</si>
  <si>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</si>
  <si>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</si>
  <si>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</si>
  <si>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</si>
  <si>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</si>
  <si>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</si>
  <si>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</si>
  <si>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</si>
  <si>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</si>
  <si>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</si>
  <si>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</si>
  <si>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</si>
  <si>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</si>
  <si>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</si>
  <si>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</si>
  <si>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</si>
  <si>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</si>
  <si>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</si>
  <si>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</si>
  <si>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</si>
  <si>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</si>
  <si>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</si>
  <si>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</si>
  <si>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</si>
  <si>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</si>
  <si>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</si>
  <si>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</si>
  <si>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</si>
  <si>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</si>
  <si>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</si>
  <si>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</si>
  <si>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</si>
  <si>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</si>
  <si>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</si>
  <si>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</si>
  <si>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</si>
  <si>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</si>
  <si>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</si>
  <si>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</si>
  <si>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</si>
  <si>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</si>
  <si>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</si>
  <si>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</si>
  <si>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</si>
  <si>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</si>
  <si>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</si>
  <si>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</si>
  <si>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</si>
  <si>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</si>
  <si>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</si>
  <si>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</si>
  <si>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</si>
  <si>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</si>
  <si>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</si>
  <si>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</si>
  <si>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</si>
  <si>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</si>
  <si>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</si>
  <si>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</si>
  <si>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</si>
  <si>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</si>
  <si>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</si>
  <si>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</si>
  <si>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</si>
  <si>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</si>
  <si>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</si>
  <si>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</si>
  <si>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</si>
  <si>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</si>
  <si>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</si>
  <si>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</si>
  <si>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</si>
  <si>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</si>
  <si>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</si>
  <si>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</si>
  <si>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</si>
  <si>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</si>
  <si>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</si>
  <si>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</si>
  <si>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</si>
  <si>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</si>
  <si>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</si>
  <si>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</si>
  <si>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</si>
  <si>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</si>
  <si>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</si>
  <si>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</si>
  <si>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</si>
  <si>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</si>
  <si>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</si>
  <si>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</si>
  <si>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</si>
  <si>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</si>
  <si>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</si>
  <si>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</si>
  <si>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</si>
  <si>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</si>
  <si>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</si>
  <si>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</si>
  <si>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</si>
  <si>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</si>
  <si>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</si>
  <si>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</si>
  <si>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</si>
  <si>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</si>
  <si>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</si>
  <si>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</si>
  <si>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</si>
  <si>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</si>
  <si>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</si>
  <si>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</si>
  <si>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</si>
  <si>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</si>
  <si>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</si>
  <si>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</si>
  <si>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</si>
  <si>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</si>
  <si>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</si>
  <si>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</si>
  <si>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</si>
  <si>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</si>
  <si>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</si>
  <si>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</si>
  <si>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</si>
  <si>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</si>
  <si>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</si>
  <si>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</si>
  <si>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</si>
  <si>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</si>
  <si>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</si>
  <si>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</si>
  <si>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</si>
  <si>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</si>
  <si>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</si>
  <si>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</si>
  <si>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</si>
  <si>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</si>
  <si>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</si>
  <si>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</si>
  <si>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</si>
  <si>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</si>
  <si>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</si>
  <si>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</si>
  <si>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</si>
  <si>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</si>
  <si>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</si>
  <si>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</si>
  <si>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</si>
  <si>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</si>
  <si>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</si>
  <si>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</si>
  <si>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</si>
  <si>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</si>
  <si>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</si>
  <si>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</si>
  <si>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</si>
  <si>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</si>
  <si>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</si>
  <si>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</si>
  <si>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</si>
  <si>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</si>
  <si>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</si>
  <si>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</si>
  <si>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</si>
  <si>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</si>
  <si>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</si>
  <si>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</si>
  <si>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</si>
  <si>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</si>
  <si>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</si>
  <si>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</si>
  <si>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</si>
  <si>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</si>
  <si>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</si>
  <si>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</si>
  <si>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</si>
  <si>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</si>
  <si>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</si>
  <si>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</si>
  <si>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</si>
  <si>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</si>
  <si>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</si>
  <si>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</si>
  <si>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</si>
  <si>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</si>
  <si>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</si>
  <si>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</si>
  <si>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</si>
  <si>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</si>
  <si>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</si>
  <si>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</si>
  <si>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</si>
  <si>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</si>
  <si>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</si>
  <si>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</si>
  <si>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</si>
  <si>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</si>
  <si>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</si>
  <si>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</si>
  <si>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</si>
  <si>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</si>
  <si>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</si>
  <si>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</si>
  <si>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</si>
  <si>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</si>
  <si>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</si>
  <si>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</si>
  <si>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</si>
  <si>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</si>
  <si>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</si>
  <si>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</si>
  <si>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</si>
  <si>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</si>
  <si>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</si>
  <si>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</si>
  <si>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</si>
  <si>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</si>
  <si>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</si>
  <si>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</si>
  <si>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</si>
  <si>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</si>
  <si>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</si>
  <si>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</si>
  <si>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</si>
  <si>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</si>
  <si>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</si>
  <si>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</si>
  <si>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</si>
  <si>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</si>
  <si>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</si>
  <si>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</si>
  <si>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</si>
  <si>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</si>
  <si>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</si>
  <si>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</si>
  <si>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</si>
  <si>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</si>
  <si>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</si>
  <si>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</si>
  <si>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</si>
  <si>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</si>
  <si>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</si>
  <si>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</si>
  <si>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</si>
  <si>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</si>
  <si>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</si>
  <si>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</si>
  <si>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</si>
  <si>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</si>
  <si>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</si>
  <si>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</si>
  <si>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</si>
  <si>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</si>
  <si>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</si>
  <si>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</si>
  <si>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</si>
  <si>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</si>
  <si>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</si>
  <si>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</si>
  <si>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</si>
  <si>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</si>
  <si>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</si>
  <si>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</si>
  <si>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</si>
  <si>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</si>
  <si>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</si>
  <si>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</si>
  <si>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</si>
  <si>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</si>
  <si>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</si>
  <si>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</si>
  <si>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</si>
  <si>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</si>
  <si>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</si>
  <si>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</si>
  <si>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</si>
  <si>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</si>
  <si>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</si>
  <si>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</si>
  <si>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</si>
  <si>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</si>
  <si>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</si>
  <si>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</si>
  <si>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</si>
  <si>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</si>
  <si>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</si>
  <si>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</si>
  <si>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</si>
  <si>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</si>
  <si>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</si>
  <si>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</si>
  <si>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</si>
  <si>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</si>
  <si>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</si>
  <si>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</si>
  <si>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</si>
  <si>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</si>
  <si>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</si>
  <si>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</si>
  <si>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</si>
  <si>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</si>
  <si>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</si>
  <si>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</si>
  <si>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</si>
  <si>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</si>
  <si>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</si>
  <si>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</si>
  <si>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</si>
  <si>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</si>
  <si>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</si>
  <si>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</si>
  <si>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</si>
  <si>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</si>
  <si>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</si>
  <si>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</si>
  <si>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</si>
  <si>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</si>
  <si>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</si>
  <si>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</si>
  <si>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</si>
  <si>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</si>
  <si>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</si>
  <si>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</si>
  <si>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</si>
  <si>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</si>
  <si>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</si>
  <si>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</si>
  <si>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</si>
  <si>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</si>
  <si>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</si>
  <si>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</si>
  <si>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</si>
  <si>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</si>
  <si>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</si>
  <si>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</si>
  <si>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</si>
  <si>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</si>
  <si>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</si>
  <si>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</si>
  <si>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</si>
  <si>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</si>
  <si>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</si>
  <si>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</si>
  <si>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</si>
  <si>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</si>
  <si>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</si>
  <si>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</si>
  <si>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</si>
  <si>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</si>
  <si>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</si>
  <si>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</si>
  <si>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</si>
  <si>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</si>
  <si>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</si>
  <si>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</si>
  <si>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</si>
  <si>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</si>
  <si>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</si>
  <si>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</si>
  <si>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</si>
  <si>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</si>
  <si>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</si>
  <si>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</si>
  <si>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</si>
  <si>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</si>
  <si>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</si>
  <si>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</si>
  <si>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</si>
  <si>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</si>
  <si>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</si>
  <si>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</si>
  <si>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</si>
  <si>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</si>
  <si>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</si>
  <si>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</si>
  <si>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</si>
  <si>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</si>
  <si>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</si>
  <si>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</si>
  <si>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</si>
  <si>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</si>
  <si>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</si>
  <si>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</si>
  <si>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</si>
  <si>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</si>
  <si>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</si>
  <si>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</si>
  <si>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</si>
  <si>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</si>
  <si>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</si>
  <si>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</si>
  <si>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</si>
  <si>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</si>
  <si>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</si>
  <si>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</si>
  <si>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</si>
  <si>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</si>
  <si>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</si>
  <si>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</si>
  <si>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</si>
  <si>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</si>
  <si>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</si>
  <si>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</si>
  <si>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</si>
  <si>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</si>
  <si>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</si>
  <si>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</si>
  <si>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</si>
  <si>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</si>
  <si>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</si>
  <si>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</si>
  <si>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</si>
  <si>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</si>
  <si>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</si>
  <si>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</si>
  <si>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</si>
  <si>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</si>
  <si>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</si>
  <si>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</si>
  <si>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</si>
  <si>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</si>
  <si>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</si>
  <si>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</si>
  <si>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</si>
  <si>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</si>
  <si>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</si>
  <si>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</si>
  <si>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</si>
  <si>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</si>
  <si>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</si>
  <si>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</si>
  <si>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</si>
  <si>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</si>
  <si>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</si>
  <si>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</si>
  <si>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</si>
  <si>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</si>
  <si>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</si>
  <si>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</si>
  <si>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</si>
  <si>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</si>
  <si>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</si>
  <si>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</si>
  <si>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</si>
  <si>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</si>
  <si>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</si>
  <si>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</si>
  <si>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</si>
  <si>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</si>
  <si>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</si>
  <si>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</si>
  <si>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</si>
  <si>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</si>
  <si>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</si>
  <si>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</si>
  <si>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</si>
  <si>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</si>
  <si>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</si>
  <si>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</si>
  <si>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</si>
  <si>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</si>
  <si>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</si>
  <si>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</si>
  <si>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</si>
  <si>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</si>
  <si>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</si>
  <si>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</si>
  <si>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</si>
  <si>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</si>
  <si>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</si>
  <si>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</si>
  <si>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</si>
  <si>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</si>
  <si>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</si>
  <si>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</si>
  <si>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</si>
  <si>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</si>
  <si>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</si>
  <si>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</si>
  <si>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</si>
  <si>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</si>
  <si>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</si>
  <si>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</si>
  <si>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</si>
  <si>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</si>
  <si>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</si>
  <si>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</si>
  <si>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</si>
  <si>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</si>
  <si>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</si>
  <si>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</si>
  <si>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</si>
  <si>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</si>
  <si>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</si>
  <si>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</si>
  <si>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</si>
  <si>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</si>
  <si>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</si>
  <si>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</si>
  <si>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</si>
  <si>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</si>
  <si>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</si>
  <si>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</si>
  <si>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</si>
  <si>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</si>
  <si>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</si>
  <si>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</si>
  <si>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</si>
  <si>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</si>
  <si>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</si>
  <si>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</si>
  <si>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</si>
  <si>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</si>
  <si>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</si>
  <si>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</si>
  <si>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</si>
  <si>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</si>
  <si>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</si>
  <si>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</si>
  <si>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</si>
  <si>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</si>
  <si>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</si>
  <si>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</si>
  <si>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</si>
  <si>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</si>
  <si>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</si>
  <si>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</si>
  <si>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</si>
  <si>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</si>
  <si>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</si>
  <si>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</si>
  <si>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</si>
  <si>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</si>
  <si>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</si>
  <si>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</si>
  <si>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</si>
  <si>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</si>
  <si>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</si>
  <si>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</si>
  <si>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</si>
  <si>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</si>
  <si>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</si>
  <si>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</si>
  <si>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</si>
  <si>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</si>
  <si>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</si>
  <si>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</si>
  <si>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</si>
  <si>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</si>
  <si>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</si>
  <si>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</si>
  <si>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</si>
  <si>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</si>
  <si>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</si>
  <si>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</si>
  <si>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</si>
  <si>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</si>
  <si>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</si>
  <si>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</si>
  <si>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</si>
  <si>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</si>
  <si>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</si>
  <si>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</si>
  <si>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</si>
  <si>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</si>
  <si>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</si>
  <si>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</si>
  <si>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</si>
  <si>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</si>
  <si>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</si>
  <si>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</si>
  <si>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</si>
  <si>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</si>
  <si>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</si>
  <si>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</si>
  <si>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</si>
  <si>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</si>
  <si>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</si>
  <si>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</si>
  <si>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</si>
  <si>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</si>
  <si>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</si>
  <si>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</si>
  <si>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</si>
  <si>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</si>
  <si>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</si>
  <si>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</si>
  <si>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</si>
  <si>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</si>
  <si>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</si>
  <si>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</si>
  <si>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</si>
  <si>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</si>
  <si>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</si>
  <si>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</si>
  <si>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</si>
  <si>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</si>
  <si>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</si>
  <si>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</si>
  <si>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</si>
  <si>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</si>
  <si>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</si>
  <si>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</si>
  <si>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</si>
  <si>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</si>
  <si>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</si>
  <si>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</si>
  <si>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</si>
  <si>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</si>
  <si>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</si>
  <si>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</si>
  <si>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</si>
  <si>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</si>
  <si>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</si>
  <si>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</si>
  <si>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</si>
  <si>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</si>
  <si>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</si>
  <si>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</si>
  <si>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</si>
  <si>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</si>
  <si>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</si>
  <si>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</si>
  <si>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</si>
  <si>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</si>
  <si>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</si>
  <si>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</si>
  <si>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</si>
  <si>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</si>
  <si>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</si>
  <si>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</si>
  <si>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</si>
  <si>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</si>
  <si>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</si>
  <si>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</si>
  <si>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</si>
  <si>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</si>
  <si>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</si>
  <si>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</si>
  <si>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</si>
  <si>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</si>
  <si>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</si>
  <si>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</si>
  <si>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</si>
  <si>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</si>
  <si>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</si>
  <si>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</si>
  <si>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</si>
  <si>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</si>
  <si>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</si>
  <si>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</si>
  <si>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</si>
  <si>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</si>
  <si>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</si>
  <si>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</si>
  <si>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</si>
  <si>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</si>
  <si>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</si>
  <si>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</si>
  <si>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</si>
  <si>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</si>
  <si>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</si>
  <si>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</si>
  <si>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</si>
  <si>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</si>
  <si>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</si>
  <si>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</si>
  <si>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</si>
  <si>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</si>
  <si>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</si>
  <si>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</si>
  <si>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</si>
  <si>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</si>
  <si>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</si>
  <si>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</si>
  <si>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</si>
  <si>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</si>
  <si>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</si>
  <si>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</si>
  <si>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</si>
  <si>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</si>
  <si>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</si>
  <si>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</si>
  <si>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</si>
  <si>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</si>
  <si>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</si>
  <si>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</si>
  <si>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</si>
  <si>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</si>
  <si>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</si>
  <si>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</si>
  <si>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</si>
  <si>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</si>
  <si>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</si>
  <si>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</si>
  <si>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</si>
  <si>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</si>
  <si>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</si>
  <si>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</si>
  <si>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</si>
  <si>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</si>
  <si>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</si>
  <si>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</si>
  <si>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</si>
  <si>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</si>
  <si>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</si>
  <si>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</si>
  <si>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</si>
  <si>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</si>
  <si>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</si>
  <si>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</si>
  <si>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</si>
  <si>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</si>
  <si>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</si>
  <si>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</si>
  <si>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</si>
  <si>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</si>
  <si>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</si>
  <si>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</si>
  <si>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</si>
  <si>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</si>
  <si>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</si>
  <si>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</si>
  <si>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</si>
  <si>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</si>
  <si>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</si>
  <si>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</si>
  <si>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</si>
  <si>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</si>
  <si>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</si>
  <si>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</si>
  <si>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</si>
  <si>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</si>
  <si>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</si>
  <si>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</si>
  <si>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</si>
  <si>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</si>
  <si>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</si>
  <si>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</si>
  <si>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</si>
  <si>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</si>
  <si>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</si>
  <si>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</si>
  <si>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</si>
  <si>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</si>
  <si>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</si>
  <si>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</si>
  <si>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</si>
  <si>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</si>
  <si>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</si>
  <si>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</si>
  <si>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</si>
  <si>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</si>
  <si>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</si>
  <si>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</si>
  <si>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</si>
  <si>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</si>
  <si>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</si>
  <si>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</si>
  <si>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</si>
  <si>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</si>
  <si>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</si>
  <si>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</si>
  <si>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</si>
  <si>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</si>
  <si>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</si>
  <si>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</si>
  <si>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</si>
  <si>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</si>
  <si>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</si>
  <si>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</si>
  <si>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</si>
  <si>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</si>
  <si>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</si>
  <si>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</si>
  <si>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</si>
  <si>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</si>
  <si>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</si>
  <si>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</si>
  <si>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</si>
  <si>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</si>
  <si>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</si>
  <si>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</si>
  <si>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</si>
  <si>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</si>
  <si>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</si>
  <si>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</si>
  <si>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</si>
  <si>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</si>
  <si>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</si>
  <si>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</si>
  <si>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</si>
  <si>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</si>
  <si>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</si>
  <si>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</si>
  <si>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</si>
  <si>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</si>
  <si>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</si>
  <si>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</si>
  <si>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</si>
  <si>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</si>
  <si>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</si>
  <si>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</si>
  <si>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</si>
  <si>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</si>
  <si>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</si>
  <si>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</si>
  <si>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</si>
  <si>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</si>
  <si>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</si>
  <si>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</si>
  <si>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</si>
  <si>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</si>
  <si>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</si>
  <si>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</si>
  <si>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</si>
  <si>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</si>
  <si>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</si>
  <si>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</si>
  <si>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</si>
  <si>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</si>
  <si>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</si>
  <si>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</si>
  <si>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</si>
  <si>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</si>
  <si>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</si>
  <si>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</si>
  <si>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</si>
  <si>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</si>
  <si>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</si>
  <si>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</si>
  <si>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</si>
  <si>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</si>
  <si>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</si>
  <si>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</si>
  <si>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</si>
  <si>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</si>
  <si>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</si>
  <si>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</si>
  <si>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</si>
  <si>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</si>
  <si>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</si>
  <si>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</si>
  <si>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</si>
  <si>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</si>
  <si>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</si>
  <si>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</si>
  <si>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</si>
  <si>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</si>
  <si>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</si>
  <si>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</si>
  <si>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</si>
  <si>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</si>
  <si>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</si>
  <si>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</si>
  <si>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</si>
  <si>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</si>
  <si>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</si>
  <si>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</si>
  <si>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</si>
  <si>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</si>
  <si>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</si>
  <si>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</si>
  <si>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</si>
  <si>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</si>
  <si>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</si>
  <si>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</si>
  <si>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</si>
  <si>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</si>
  <si>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</si>
  <si>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</si>
  <si>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</si>
  <si>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</si>
  <si>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</si>
  <si>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</si>
  <si>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</si>
  <si>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</si>
  <si>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</si>
  <si>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</si>
  <si>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</si>
  <si>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</si>
  <si>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</si>
  <si>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</si>
  <si>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</si>
  <si>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</si>
  <si>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</si>
  <si>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</si>
  <si>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</si>
  <si>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</si>
  <si>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</si>
  <si>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</si>
  <si>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</si>
  <si>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</si>
  <si>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</si>
  <si>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</si>
  <si>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</si>
  <si>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</si>
  <si>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</si>
  <si>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</si>
  <si>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</si>
  <si>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</si>
  <si>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</si>
  <si>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</si>
  <si>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</si>
  <si>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</si>
  <si>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</si>
  <si>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</si>
  <si>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</si>
  <si>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</si>
  <si>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</si>
  <si>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</si>
  <si>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</si>
  <si>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</si>
  <si>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</si>
  <si>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</si>
  <si>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</si>
  <si>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</si>
  <si>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</si>
  <si>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</si>
  <si>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</si>
  <si>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</si>
  <si>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</si>
  <si>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</si>
  <si>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</si>
  <si>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</si>
  <si>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</si>
  <si>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</si>
  <si>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</si>
  <si>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</si>
  <si>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</si>
  <si>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</si>
  <si>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</si>
  <si>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</si>
  <si>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</si>
  <si>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</si>
  <si>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</si>
  <si>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</si>
  <si>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</si>
  <si>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</si>
  <si>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</si>
  <si>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</si>
  <si>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</si>
  <si>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</si>
  <si>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</si>
  <si>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</si>
  <si>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</si>
  <si>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</si>
  <si>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</si>
  <si>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</si>
  <si>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</si>
  <si>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</si>
  <si>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</si>
  <si>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</si>
  <si>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</si>
  <si>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</si>
  <si>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</si>
  <si>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</si>
  <si>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</si>
  <si>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</si>
  <si>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</si>
  <si>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</si>
  <si>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</si>
  <si>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</si>
  <si>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</si>
  <si>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</si>
  <si>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</si>
  <si>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</si>
  <si>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</si>
  <si>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</si>
  <si>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</si>
  <si>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</si>
  <si>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</si>
  <si>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</si>
  <si>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</si>
  <si>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</si>
  <si>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</si>
  <si>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</si>
  <si>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</si>
  <si>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</si>
  <si>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</si>
  <si>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</si>
  <si>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</si>
  <si>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</si>
  <si>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</si>
  <si>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</si>
  <si>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</si>
  <si>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</si>
  <si>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</si>
  <si>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</si>
  <si>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</si>
  <si>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</si>
  <si>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</si>
  <si>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</si>
  <si>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</si>
  <si>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</si>
  <si>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</si>
  <si>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</si>
  <si>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</si>
  <si>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</si>
  <si>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</si>
  <si>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</si>
  <si>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</si>
  <si>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</si>
  <si>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</si>
  <si>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</si>
  <si>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</si>
  <si>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</si>
  <si>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</si>
  <si>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</si>
  <si>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</si>
  <si>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</si>
  <si>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</si>
  <si>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</si>
  <si>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</si>
  <si>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</si>
  <si>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</si>
  <si>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</si>
  <si>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</si>
  <si>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</si>
  <si>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</si>
  <si>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</si>
  <si>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</si>
  <si>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</si>
  <si>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</si>
  <si>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</si>
  <si>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</si>
  <si>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</si>
  <si>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</si>
  <si>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</si>
  <si>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</si>
  <si>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</si>
  <si>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</si>
  <si>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</si>
  <si>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</si>
  <si>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</si>
  <si>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</si>
  <si>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</si>
  <si>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</si>
  <si>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</si>
  <si>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</si>
  <si>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</si>
  <si>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</si>
  <si>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</si>
  <si>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</si>
  <si>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</si>
  <si>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</si>
  <si>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</si>
  <si>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</si>
  <si>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</si>
  <si>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</si>
  <si>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</si>
  <si>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</si>
  <si>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</si>
  <si>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</si>
  <si>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</si>
  <si>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</si>
  <si>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</si>
  <si>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</si>
  <si>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</si>
  <si>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</si>
  <si>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</si>
  <si>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</si>
  <si>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</si>
  <si>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</si>
  <si>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</si>
  <si>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</si>
  <si>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</si>
  <si>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</si>
  <si>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</si>
  <si>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</si>
  <si>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</si>
  <si>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</si>
  <si>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</si>
  <si>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</si>
  <si>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</si>
  <si>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</si>
  <si>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</si>
  <si>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</si>
  <si>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</si>
  <si>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</si>
  <si>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</si>
  <si>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</si>
  <si>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</si>
  <si>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</si>
  <si>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</si>
  <si>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</si>
  <si>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</si>
  <si>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</si>
  <si>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</si>
  <si>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</si>
  <si>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</si>
  <si>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</si>
  <si>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</si>
  <si>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</si>
  <si>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</si>
  <si>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</si>
  <si>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</si>
  <si>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</si>
  <si>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</si>
  <si>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</si>
  <si>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</si>
  <si>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</si>
  <si>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</si>
  <si>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</si>
  <si>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</si>
  <si>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</si>
  <si>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</si>
  <si>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</si>
  <si>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</si>
  <si>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</si>
  <si>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</si>
  <si>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</si>
  <si>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</si>
  <si>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</si>
  <si>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</si>
  <si>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</si>
  <si>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</si>
  <si>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</si>
  <si>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</si>
  <si>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</si>
  <si>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</si>
  <si>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</si>
  <si>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</si>
  <si>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</si>
  <si>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</si>
  <si>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</si>
  <si>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</si>
  <si>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</si>
  <si>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</si>
  <si>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</si>
  <si>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</si>
  <si>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</si>
  <si>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</si>
  <si>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</si>
  <si>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</si>
  <si>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</si>
  <si>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</si>
  <si>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</si>
  <si>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</si>
  <si>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</si>
  <si>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</si>
  <si>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</si>
  <si>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</si>
  <si>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</si>
  <si>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</si>
  <si>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</si>
  <si>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</si>
  <si>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</si>
  <si>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</si>
  <si>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</si>
  <si>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</si>
  <si>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</si>
  <si>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</si>
  <si>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</si>
  <si>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</si>
  <si>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</si>
  <si>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</si>
  <si>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</si>
  <si>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</si>
  <si>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</si>
  <si>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</si>
  <si>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</si>
  <si>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</si>
  <si>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</si>
  <si>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</si>
  <si>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</si>
  <si>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</si>
  <si>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</si>
  <si>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</si>
  <si>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</si>
  <si>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</si>
  <si>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</si>
  <si>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</si>
  <si>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</si>
  <si>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</si>
  <si>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</si>
  <si>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</si>
  <si>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</si>
  <si>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</si>
  <si>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</si>
  <si>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</si>
  <si>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</si>
  <si>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</si>
  <si>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</si>
  <si>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</si>
  <si>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</si>
  <si>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</si>
  <si>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</si>
  <si>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</si>
  <si>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</si>
  <si>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</si>
  <si>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</si>
  <si>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</si>
  <si>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</si>
  <si>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</si>
  <si>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</si>
  <si>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</si>
  <si>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</si>
  <si>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</si>
  <si>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</si>
  <si>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</si>
  <si>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</si>
  <si>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</si>
  <si>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</si>
  <si>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</si>
  <si>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</si>
  <si>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</si>
  <si>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</si>
  <si>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</si>
  <si>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</si>
  <si>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</si>
  <si>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</si>
  <si>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</si>
  <si>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</si>
  <si>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</si>
  <si>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</si>
  <si>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</si>
  <si>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</si>
  <si>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</si>
  <si>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</si>
  <si>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</si>
  <si>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</si>
  <si>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</si>
  <si>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</si>
  <si>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</si>
  <si>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</si>
  <si>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</si>
  <si>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</si>
  <si>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</si>
  <si>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</si>
  <si>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</si>
  <si>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</si>
  <si>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</si>
  <si>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</si>
  <si>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</si>
  <si>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</si>
  <si>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</si>
  <si>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</si>
  <si>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</si>
  <si>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</si>
  <si>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</si>
  <si>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</si>
  <si>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</si>
  <si>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</si>
  <si>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</si>
  <si>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</si>
  <si>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</si>
  <si>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</si>
  <si>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</si>
  <si>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</si>
  <si>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</si>
  <si>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</si>
  <si>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</si>
  <si>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</si>
  <si>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</si>
  <si>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</si>
  <si>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</si>
  <si>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</si>
  <si>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</si>
  <si>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</si>
  <si>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</si>
  <si>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</si>
  <si>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</si>
  <si>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</si>
  <si>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</si>
  <si>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</si>
  <si>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</si>
  <si>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</si>
  <si>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</si>
  <si>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</si>
  <si>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</si>
  <si>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</si>
  <si>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</si>
  <si>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</si>
  <si>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</si>
  <si>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</si>
  <si>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</si>
  <si>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</si>
  <si>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</si>
  <si>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</si>
  <si>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</si>
  <si>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</si>
  <si>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</si>
  <si>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</si>
  <si>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</si>
  <si>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</si>
  <si>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</si>
  <si>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</si>
  <si>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</si>
  <si>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</si>
  <si>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</si>
  <si>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</si>
  <si>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</si>
  <si>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</si>
  <si>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</si>
  <si>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</si>
  <si>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</si>
  <si>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</si>
  <si>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</si>
  <si>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</si>
  <si>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</si>
  <si>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</si>
  <si>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</si>
  <si>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</si>
  <si>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</si>
  <si>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</si>
  <si>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</si>
  <si>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</si>
  <si>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</si>
  <si>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</si>
  <si>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</si>
  <si>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</si>
  <si>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</si>
  <si>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</si>
  <si>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</si>
  <si>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</si>
  <si>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</si>
  <si>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</si>
  <si>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</si>
  <si>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</si>
  <si>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</si>
  <si>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</si>
  <si>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</si>
  <si>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</si>
  <si>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</si>
  <si>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</si>
  <si>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</si>
  <si>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</si>
  <si>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</si>
  <si>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</si>
  <si>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</si>
  <si>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</si>
  <si>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</si>
  <si>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</si>
  <si>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</si>
  <si>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</si>
  <si>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</si>
  <si>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</si>
  <si>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</si>
  <si>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</si>
  <si>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</si>
  <si>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</si>
  <si>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</si>
  <si>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</si>
  <si>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</si>
  <si>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</si>
  <si>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</si>
  <si>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</si>
  <si>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</si>
  <si>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</si>
  <si>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</si>
  <si>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</si>
  <si>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</si>
  <si>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</si>
  <si>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</si>
  <si>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</si>
  <si>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</si>
  <si>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</si>
  <si>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</si>
  <si>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</si>
  <si>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</si>
  <si>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</si>
  <si>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</si>
  <si>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</si>
  <si>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</si>
  <si>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</si>
  <si>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</si>
  <si>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</si>
  <si>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</si>
  <si>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</si>
  <si>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</si>
  <si>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</si>
  <si>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</si>
  <si>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</si>
  <si>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</si>
  <si>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</si>
  <si>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</si>
  <si>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</si>
  <si>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</si>
  <si>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</si>
  <si>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</si>
  <si>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</si>
  <si>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</si>
  <si>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</si>
  <si>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</si>
  <si>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</si>
  <si>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</si>
  <si>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</si>
  <si>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</si>
  <si>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</si>
  <si>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</si>
  <si>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</si>
  <si>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</si>
  <si>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</si>
  <si>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</si>
  <si>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</si>
  <si>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</si>
  <si>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</si>
  <si>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</si>
  <si>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</si>
  <si>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</si>
  <si>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</si>
  <si>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</si>
  <si>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</si>
  <si>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</si>
  <si>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</si>
  <si>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</si>
  <si>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</si>
  <si>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</si>
  <si>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</si>
  <si>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</si>
  <si>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</si>
  <si>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</si>
  <si>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</si>
  <si>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</si>
  <si>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</si>
  <si>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</si>
  <si>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</si>
  <si>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</si>
  <si>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</si>
  <si>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</si>
  <si>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</si>
  <si>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</si>
  <si>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</si>
  <si>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</si>
  <si>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</si>
  <si>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</si>
  <si>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</si>
  <si>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</si>
  <si>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</si>
  <si>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</si>
  <si>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</si>
  <si>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</si>
  <si>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</si>
  <si>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</si>
  <si>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</si>
  <si>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</si>
  <si>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</si>
  <si>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</si>
  <si>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</si>
  <si>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</si>
  <si>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</si>
  <si>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</si>
  <si>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</si>
  <si>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</si>
  <si>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</si>
  <si>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</si>
  <si>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</si>
  <si>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</si>
  <si>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</si>
  <si>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</si>
  <si>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</si>
  <si>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</si>
  <si>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</si>
  <si>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</si>
  <si>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</si>
  <si>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</si>
  <si>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</si>
  <si>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</si>
  <si>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</si>
  <si>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</si>
  <si>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</si>
  <si>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</si>
  <si>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</si>
  <si>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</si>
  <si>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</si>
  <si>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</si>
  <si>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</si>
  <si>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</si>
  <si>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</si>
  <si>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</si>
  <si>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</si>
  <si>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</si>
  <si>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</si>
  <si>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</si>
  <si>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</si>
  <si>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</si>
  <si>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</si>
  <si>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</si>
  <si>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</si>
  <si>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</si>
  <si>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</si>
  <si>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</si>
  <si>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</si>
  <si>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</si>
  <si>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</si>
  <si>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</si>
  <si>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</si>
  <si>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</si>
  <si>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</si>
  <si>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</si>
  <si>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</si>
  <si>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</si>
  <si>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</si>
  <si>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</si>
  <si>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</si>
  <si>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</si>
  <si>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</si>
  <si>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</si>
  <si>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</si>
  <si>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</si>
  <si>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</si>
  <si>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</si>
  <si>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</si>
  <si>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</si>
  <si>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</si>
  <si>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</si>
  <si>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</si>
  <si>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</si>
  <si>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</si>
  <si>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</si>
  <si>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</si>
  <si>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</si>
  <si>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</si>
  <si>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</si>
  <si>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</si>
  <si>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</si>
  <si>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</si>
  <si>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</si>
  <si>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</si>
  <si>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</si>
  <si>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</si>
  <si>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</si>
  <si>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</si>
  <si>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</si>
  <si>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</si>
  <si>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</si>
  <si>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</si>
  <si>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</si>
  <si>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</si>
  <si>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</si>
  <si>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</si>
  <si>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</si>
  <si>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</si>
  <si>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</si>
  <si>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</si>
  <si>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</si>
  <si>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</si>
  <si>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</si>
  <si>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</si>
  <si>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</si>
  <si>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</si>
  <si>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</si>
  <si>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</si>
  <si>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</si>
  <si>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</si>
  <si>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</si>
  <si>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</si>
  <si>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</si>
  <si>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</si>
  <si>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</si>
  <si>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</si>
  <si>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</si>
  <si>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</si>
  <si>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</si>
  <si>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</si>
  <si>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</si>
  <si>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</si>
  <si>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</si>
  <si>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</si>
  <si>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</si>
  <si>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</si>
  <si>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</si>
  <si>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</si>
  <si>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</si>
  <si>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</si>
  <si>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</si>
  <si>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</si>
  <si>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</si>
  <si>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</si>
  <si>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</si>
  <si>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</si>
  <si>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</si>
  <si>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</si>
  <si>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</si>
  <si>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</si>
  <si>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</si>
  <si>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</si>
  <si>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</si>
  <si>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</si>
  <si>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</si>
  <si>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</si>
  <si>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</si>
  <si>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</si>
  <si>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</si>
  <si>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</si>
  <si>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</si>
  <si>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</si>
  <si>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</si>
  <si>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</si>
  <si>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</si>
  <si>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</si>
  <si>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</si>
  <si>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</si>
  <si>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</si>
  <si>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</si>
  <si>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</si>
  <si>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</si>
  <si>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</si>
  <si>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</si>
  <si>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</si>
  <si>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</si>
  <si>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</si>
  <si>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</si>
  <si>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</si>
  <si>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</si>
  <si>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</si>
  <si>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</si>
  <si>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</si>
  <si>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</si>
  <si>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</si>
  <si>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</si>
  <si>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</si>
  <si>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</si>
  <si>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</si>
  <si>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</si>
  <si>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</si>
  <si>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</si>
  <si>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</si>
  <si>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</si>
  <si>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</si>
  <si>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</si>
  <si>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</si>
  <si>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</si>
  <si>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</si>
  <si>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</si>
  <si>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</si>
  <si>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</si>
  <si>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</si>
  <si>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</si>
  <si>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</si>
  <si>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</si>
  <si>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</si>
  <si>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</si>
  <si>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</si>
  <si>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</si>
  <si>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</si>
  <si>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</si>
  <si>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</si>
  <si>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</si>
  <si>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</si>
  <si>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</si>
  <si>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</si>
  <si>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</si>
  <si>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</si>
  <si>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</si>
  <si>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</si>
  <si>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</si>
  <si>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</si>
  <si>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</si>
  <si>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</si>
  <si>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</si>
  <si>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</si>
  <si>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</si>
  <si>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</si>
  <si>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</si>
  <si>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</si>
  <si>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</si>
  <si>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</si>
  <si>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</si>
  <si>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</si>
  <si>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</si>
  <si>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</si>
  <si>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</si>
  <si>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</si>
  <si>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</si>
  <si>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</si>
  <si>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</si>
  <si>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</si>
  <si>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</si>
  <si>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</si>
  <si>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</si>
  <si>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</si>
  <si>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</si>
  <si>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</si>
  <si>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</si>
  <si>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</si>
  <si>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</si>
  <si>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</si>
  <si>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</si>
  <si>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</si>
  <si>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</si>
  <si>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</si>
  <si>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</si>
  <si>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</si>
  <si>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</si>
  <si>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</si>
  <si>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</si>
  <si>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</si>
  <si>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</si>
  <si>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</si>
  <si>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</si>
  <si>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</si>
  <si>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</si>
  <si>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</si>
  <si>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</si>
  <si>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</si>
  <si>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</si>
  <si>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</si>
  <si>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</si>
  <si>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</si>
  <si>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</si>
  <si>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</si>
  <si>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</si>
  <si>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</si>
  <si>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</si>
  <si>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</si>
  <si>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</si>
  <si>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</si>
  <si>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</si>
  <si>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</si>
  <si>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</si>
  <si>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</si>
  <si>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</si>
  <si>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</si>
  <si>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</si>
  <si>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</si>
  <si>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</si>
  <si>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</si>
  <si>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</si>
  <si>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</si>
  <si>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</si>
  <si>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</si>
  <si>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</si>
  <si>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</si>
  <si>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</si>
  <si>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</si>
  <si>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</si>
  <si>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</si>
  <si>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</si>
  <si>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</si>
  <si>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</si>
  <si>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</si>
  <si>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</si>
  <si>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</si>
  <si>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</si>
  <si>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</si>
  <si>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</si>
  <si>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</si>
  <si>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</si>
  <si>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</si>
  <si>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</si>
  <si>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</si>
  <si>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</si>
  <si>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</si>
  <si>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</si>
  <si>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</si>
  <si>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</si>
  <si>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</si>
  <si>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</si>
  <si>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</si>
  <si>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</si>
  <si>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</si>
  <si>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</si>
  <si>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</si>
  <si>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</si>
  <si>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</si>
  <si>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</si>
  <si>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</si>
  <si>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</si>
  <si>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</si>
  <si>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</si>
  <si>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</si>
  <si>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</si>
  <si>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</si>
  <si>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</si>
  <si>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</si>
  <si>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</si>
  <si>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</si>
  <si>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</si>
  <si>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</si>
  <si>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</si>
  <si>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</si>
  <si>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</si>
  <si>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</si>
  <si>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</si>
  <si>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</si>
  <si>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</si>
  <si>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</si>
  <si>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</si>
  <si>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</si>
  <si>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</si>
  <si>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</si>
  <si>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</si>
  <si>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</si>
  <si>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</si>
  <si>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</si>
  <si>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</si>
  <si>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</si>
  <si>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</si>
  <si>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</si>
  <si>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</si>
  <si>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</si>
  <si>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</si>
  <si>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</si>
  <si>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</si>
  <si>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</si>
  <si>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</si>
  <si>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</si>
  <si>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</si>
  <si>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</si>
  <si>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</si>
  <si>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</si>
  <si>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</si>
  <si>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</si>
  <si>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</si>
  <si>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</si>
  <si>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</si>
  <si>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</si>
  <si>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</si>
  <si>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</si>
  <si>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</si>
  <si>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</si>
  <si>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</si>
  <si>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</si>
  <si>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</si>
  <si>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</si>
  <si>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</si>
  <si>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</si>
  <si>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</si>
  <si>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</si>
  <si>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</si>
  <si>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</si>
  <si>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</si>
  <si>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</si>
  <si>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</si>
  <si>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</si>
  <si>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</si>
  <si>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</si>
  <si>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</si>
  <si>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</si>
  <si>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</si>
  <si>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</si>
  <si>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</si>
  <si>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</si>
  <si>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</si>
  <si>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</si>
  <si>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</si>
  <si>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</si>
  <si>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</si>
  <si>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</si>
  <si>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</si>
  <si>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</si>
  <si>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</si>
  <si>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</si>
  <si>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</si>
  <si>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</si>
  <si>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</si>
  <si>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</si>
  <si>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</si>
  <si>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</si>
  <si>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</si>
  <si>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</si>
  <si>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</si>
  <si>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</si>
  <si>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</si>
  <si>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</si>
  <si>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</si>
  <si>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</si>
  <si>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</si>
  <si>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</si>
  <si>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</si>
  <si>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</si>
  <si>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</si>
  <si>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</si>
  <si>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</si>
  <si>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</si>
  <si>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</si>
  <si>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</si>
  <si>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</si>
  <si>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</si>
  <si>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</si>
  <si>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</si>
  <si>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</si>
  <si>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</si>
  <si>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</si>
  <si>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</si>
  <si>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</si>
  <si>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</si>
  <si>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</si>
  <si>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</si>
  <si>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</si>
  <si>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</si>
  <si>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</si>
  <si>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</si>
  <si>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</si>
  <si>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</si>
  <si>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</si>
  <si>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</si>
  <si>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</si>
  <si>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</si>
  <si>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</si>
  <si>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</si>
  <si>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</si>
  <si>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</si>
  <si>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</si>
  <si>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</si>
  <si>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</si>
  <si>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</si>
  <si>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</si>
  <si>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</si>
  <si>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</si>
  <si>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</si>
  <si>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</si>
  <si>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</si>
  <si>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</si>
  <si>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</si>
  <si>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</si>
  <si>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</si>
  <si>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</si>
  <si>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</si>
  <si>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</si>
  <si>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</si>
  <si>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</si>
  <si>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</si>
  <si>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</si>
  <si>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</si>
  <si>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</si>
  <si>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</si>
  <si>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</si>
  <si>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</si>
  <si>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</si>
  <si>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</si>
  <si>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</si>
  <si>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</si>
  <si>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</si>
  <si>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</si>
  <si>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</si>
  <si>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</si>
  <si>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</si>
  <si>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</si>
  <si>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</si>
  <si>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</si>
  <si>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</si>
  <si>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</si>
  <si>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</si>
  <si>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</si>
  <si>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</si>
  <si>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</si>
  <si>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</si>
  <si>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</si>
  <si>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</si>
  <si>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</si>
  <si>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</si>
  <si>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</si>
  <si>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</si>
  <si>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</si>
  <si>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</si>
  <si>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</si>
  <si>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</si>
  <si>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</si>
  <si>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</si>
  <si>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</si>
  <si>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</si>
  <si>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</si>
  <si>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</si>
  <si>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</si>
  <si>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</si>
  <si>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</si>
  <si>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</si>
  <si>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</si>
  <si>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</si>
  <si>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</si>
  <si>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</si>
  <si>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</si>
  <si>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</si>
  <si>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</si>
  <si>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</si>
  <si>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</si>
  <si>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</si>
  <si>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</si>
  <si>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</si>
  <si>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</si>
  <si>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</si>
  <si>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</si>
  <si>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</si>
  <si>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</si>
  <si>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</si>
  <si>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</si>
  <si>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</si>
  <si>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</si>
  <si>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</si>
  <si>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</si>
  <si>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</si>
  <si>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</si>
  <si>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</si>
  <si>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</si>
  <si>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</si>
  <si>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</si>
  <si>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</si>
  <si>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</si>
  <si>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</si>
  <si>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</si>
  <si>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</si>
  <si>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</si>
  <si>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</si>
  <si>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</si>
  <si>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</si>
  <si>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</si>
  <si>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</si>
  <si>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</si>
  <si>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</si>
  <si>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</si>
  <si>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</si>
  <si>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</si>
  <si>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</si>
  <si>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</si>
  <si>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</si>
  <si>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</si>
  <si>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</si>
  <si>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</si>
  <si>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</si>
  <si>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</si>
  <si>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</si>
  <si>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</si>
  <si>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</si>
  <si>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</si>
  <si>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</si>
  <si>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</si>
  <si>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</si>
  <si>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</si>
  <si>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</si>
  <si>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</si>
  <si>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</si>
  <si>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</si>
  <si>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</si>
  <si>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</si>
  <si>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</si>
  <si>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</si>
  <si>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</si>
  <si>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</si>
  <si>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</si>
  <si>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</si>
  <si>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</si>
  <si>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</si>
  <si>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</si>
  <si>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</si>
  <si>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</si>
  <si>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</si>
  <si>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</si>
  <si>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</si>
  <si>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</si>
  <si>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</si>
  <si>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</si>
  <si>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</si>
  <si>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</si>
  <si>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</si>
  <si>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</si>
  <si>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</si>
  <si>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</si>
  <si>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</si>
  <si>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</si>
  <si>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</si>
  <si>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</si>
  <si>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</si>
  <si>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</si>
  <si>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</si>
  <si>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</si>
  <si>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</si>
  <si>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</si>
  <si>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</si>
  <si>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</si>
  <si>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</si>
  <si>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</si>
  <si>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</si>
  <si>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</si>
  <si>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</si>
  <si>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</si>
  <si>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</si>
  <si>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</si>
  <si>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</si>
  <si>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</si>
  <si>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</si>
  <si>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</si>
  <si>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</si>
  <si>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</si>
  <si>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</si>
  <si>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</si>
  <si>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</si>
  <si>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</si>
  <si>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</si>
  <si>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</si>
  <si>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</si>
  <si>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</si>
  <si>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</si>
  <si>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</si>
  <si>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</si>
  <si>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</si>
  <si>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</si>
  <si>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</si>
  <si>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</si>
  <si>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</si>
  <si>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</si>
  <si>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</si>
  <si>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</si>
  <si>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</si>
  <si>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</si>
  <si>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</si>
  <si>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</si>
  <si>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</si>
  <si>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</si>
  <si>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</si>
  <si>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</si>
  <si>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</si>
  <si>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</si>
  <si>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</si>
  <si>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</si>
  <si>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</si>
  <si>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</si>
  <si>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</si>
  <si>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</si>
  <si>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</si>
  <si>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</si>
  <si>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</si>
  <si>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</si>
  <si>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</si>
  <si>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</si>
  <si>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</si>
  <si>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</si>
  <si>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</si>
  <si>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</si>
  <si>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</si>
  <si>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</si>
  <si>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</si>
  <si>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</si>
  <si>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</si>
  <si>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</si>
  <si>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</si>
  <si>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</si>
  <si>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</si>
  <si>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</si>
  <si>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</si>
  <si>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</si>
  <si>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</si>
  <si>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</si>
  <si>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</si>
  <si>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</si>
  <si>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</si>
  <si>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</si>
  <si>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</si>
  <si>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</si>
  <si>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</si>
  <si>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</si>
  <si>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</si>
  <si>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</si>
  <si>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</si>
  <si>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</si>
  <si>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</si>
  <si>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</si>
  <si>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</si>
  <si>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</si>
  <si>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</si>
  <si>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</si>
  <si>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</si>
  <si>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</si>
  <si>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</si>
  <si>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</si>
  <si>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</si>
  <si>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</si>
  <si>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</si>
  <si>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</si>
  <si>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</si>
  <si>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</si>
  <si>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</si>
  <si>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</si>
  <si>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</si>
  <si>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</si>
  <si>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</si>
  <si>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</si>
  <si>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</si>
  <si>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</si>
  <si>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</si>
  <si>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</si>
  <si>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</si>
  <si>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</si>
  <si>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</si>
  <si>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</si>
  <si>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</si>
  <si>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</si>
  <si>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</si>
  <si>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</si>
  <si>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</si>
  <si>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</si>
  <si>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</si>
  <si>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</si>
  <si>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</si>
  <si>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</si>
  <si>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</si>
  <si>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</si>
  <si>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</si>
  <si>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</si>
  <si>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</si>
  <si>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</si>
  <si>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</si>
  <si>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</si>
  <si>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</si>
  <si>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</si>
  <si>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</si>
  <si>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</si>
  <si>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</si>
  <si>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</si>
  <si>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</si>
  <si>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</si>
  <si>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</si>
  <si>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</si>
  <si>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</si>
  <si>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</si>
  <si>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</si>
  <si>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</si>
  <si>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</si>
  <si>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</si>
  <si>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</si>
  <si>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</si>
  <si>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</si>
  <si>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</si>
  <si>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</si>
  <si>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</si>
  <si>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</si>
  <si>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</si>
  <si>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</si>
  <si>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</si>
  <si>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</si>
  <si>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</si>
  <si>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</si>
  <si>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</si>
  <si>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</si>
  <si>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</si>
  <si>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</si>
  <si>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</si>
  <si>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</si>
  <si>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</si>
  <si>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</si>
  <si>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</si>
  <si>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</si>
  <si>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</si>
  <si>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</si>
  <si>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</si>
  <si>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</si>
  <si>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</si>
  <si>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</si>
  <si>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</si>
  <si>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</si>
  <si>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</si>
  <si>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</si>
  <si>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</si>
  <si>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</si>
  <si>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</si>
  <si>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</si>
  <si>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</si>
  <si>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</si>
  <si>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</si>
  <si>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</si>
  <si>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</si>
  <si>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</si>
  <si>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</si>
  <si>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</si>
  <si>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</si>
  <si>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</si>
  <si>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</si>
  <si>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</si>
  <si>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</si>
  <si>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</si>
  <si>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</si>
  <si>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</si>
  <si>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</si>
  <si>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</si>
  <si>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</si>
  <si>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</si>
  <si>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</si>
  <si>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</si>
  <si>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</si>
  <si>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</si>
  <si>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</si>
  <si>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</si>
  <si>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</si>
  <si>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</si>
  <si>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</si>
  <si>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</si>
  <si>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</si>
  <si>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</si>
  <si>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</si>
  <si>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</si>
  <si>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</si>
  <si>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</si>
  <si>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</si>
  <si>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</si>
  <si>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</si>
  <si>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</si>
  <si>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</si>
  <si>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</si>
  <si>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</si>
  <si>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</si>
  <si>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</si>
  <si>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</si>
  <si>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</si>
  <si>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</si>
  <si>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</si>
  <si>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</si>
  <si>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</si>
  <si>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</si>
  <si>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</si>
  <si>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</si>
  <si>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</si>
  <si>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</si>
  <si>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</si>
  <si>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</si>
  <si>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</si>
  <si>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</si>
  <si>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</si>
  <si>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</si>
  <si>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</si>
  <si>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</si>
  <si>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</si>
  <si>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</si>
  <si>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</si>
  <si>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</si>
  <si>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</si>
  <si>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</si>
  <si>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</si>
  <si>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</si>
  <si>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</si>
  <si>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</si>
  <si>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</si>
  <si>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</si>
  <si>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</si>
  <si>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</si>
  <si>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</si>
  <si>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</si>
  <si>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</si>
  <si>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</si>
  <si>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</si>
  <si>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</si>
  <si>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</si>
  <si>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</si>
  <si>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</si>
  <si>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</si>
  <si>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</si>
  <si>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</si>
  <si>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</si>
  <si>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</si>
  <si>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</si>
  <si>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</si>
  <si>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</si>
  <si>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</si>
  <si>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</si>
  <si>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</si>
  <si>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</si>
  <si>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</si>
  <si>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</si>
  <si>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</si>
  <si>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</si>
  <si>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</si>
  <si>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</si>
  <si>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</si>
  <si>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</si>
  <si>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</si>
  <si>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</si>
  <si>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</si>
  <si>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</si>
  <si>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</si>
  <si>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</si>
  <si>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</si>
  <si>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</si>
  <si>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</si>
  <si>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</si>
  <si>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</si>
  <si>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</si>
  <si>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</si>
  <si>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</si>
  <si>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</si>
  <si>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</si>
  <si>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</si>
  <si>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</si>
  <si>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</si>
  <si>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</si>
  <si>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</si>
  <si>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</si>
  <si>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</si>
  <si>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</si>
  <si>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</si>
  <si>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</si>
  <si>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</si>
  <si>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</si>
  <si>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</si>
  <si>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</si>
  <si>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</si>
  <si>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</si>
  <si>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</si>
  <si>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</si>
  <si>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</si>
  <si>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</si>
  <si>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</si>
  <si>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</si>
  <si>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</si>
  <si>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</si>
  <si>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</si>
  <si>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</si>
  <si>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</si>
  <si>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</si>
  <si>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</si>
  <si>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</si>
  <si>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</si>
  <si>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</si>
  <si>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</si>
  <si>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</si>
  <si>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</si>
  <si>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</si>
  <si>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</si>
  <si>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</si>
  <si>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</si>
  <si>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</si>
  <si>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</si>
  <si>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</si>
  <si>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</si>
  <si>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</si>
  <si>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</si>
  <si>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</si>
  <si>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</si>
  <si>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</si>
  <si>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</si>
  <si>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</si>
  <si>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</si>
  <si>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</si>
  <si>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</si>
  <si>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</si>
  <si>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</si>
  <si>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</si>
  <si>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</si>
  <si>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</si>
  <si>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</si>
  <si>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</si>
  <si>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</si>
  <si>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</si>
  <si>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</si>
  <si>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</si>
  <si>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</si>
  <si>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</si>
  <si>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</si>
  <si>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</si>
  <si>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</si>
  <si>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</si>
  <si>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</si>
  <si>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</si>
  <si>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</si>
  <si>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</si>
  <si>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</si>
  <si>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</si>
  <si>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</si>
  <si>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</si>
  <si>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</si>
  <si>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</si>
  <si>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</si>
  <si>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</si>
  <si>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</si>
  <si>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</si>
  <si>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</si>
  <si>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</si>
  <si>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</si>
  <si>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</si>
  <si>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</si>
  <si>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</si>
  <si>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</si>
  <si>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</si>
  <si>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</si>
  <si>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</si>
  <si>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</si>
  <si>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</si>
  <si>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</si>
  <si>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</si>
  <si>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</si>
  <si>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</si>
  <si>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</si>
  <si>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</si>
  <si>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</si>
  <si>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</si>
  <si>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</si>
  <si>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</si>
  <si>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</si>
  <si>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</si>
  <si>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</si>
  <si>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</si>
  <si>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</si>
  <si>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</si>
  <si>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</si>
  <si>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</si>
  <si>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</si>
  <si>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</si>
  <si>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</si>
  <si>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</si>
  <si>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</si>
  <si>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</si>
  <si>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</si>
  <si>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</si>
  <si>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</si>
  <si>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</si>
  <si>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</si>
  <si>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</si>
  <si>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</si>
  <si>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</si>
  <si>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</si>
  <si>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</si>
  <si>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</si>
  <si>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</si>
  <si>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</si>
  <si>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</si>
  <si>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</si>
  <si>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</si>
  <si>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</si>
  <si>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</si>
  <si>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</si>
  <si>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</si>
  <si>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</si>
  <si>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</si>
  <si>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</si>
  <si>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</si>
  <si>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</si>
  <si>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</si>
  <si>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</si>
  <si>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</si>
  <si>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</si>
  <si>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</si>
  <si>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</si>
  <si>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</si>
  <si>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</si>
  <si>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</si>
  <si>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</si>
  <si>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</si>
  <si>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</si>
  <si>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</si>
  <si>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</si>
  <si>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</si>
  <si>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</si>
  <si>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</si>
  <si>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</si>
  <si>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</si>
  <si>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</si>
  <si>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</si>
  <si>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</si>
  <si>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</si>
  <si>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</si>
  <si>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</si>
  <si>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</si>
  <si>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</si>
  <si>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</si>
  <si>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</si>
  <si>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</si>
  <si>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</si>
  <si>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</si>
  <si>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</si>
  <si>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</si>
  <si>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</si>
  <si>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</si>
  <si>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</si>
  <si>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</si>
  <si>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</si>
  <si>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</si>
  <si>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</si>
  <si>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</si>
  <si>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</si>
  <si>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</si>
  <si>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</si>
  <si>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</si>
  <si>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</si>
  <si>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</si>
  <si>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</si>
  <si>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</si>
  <si>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</si>
  <si>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</si>
  <si>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</si>
  <si>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</si>
  <si>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</si>
  <si>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</si>
  <si>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</si>
  <si>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</si>
  <si>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</si>
  <si>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</si>
  <si>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</si>
  <si>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</si>
  <si>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</si>
  <si>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</si>
  <si>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</si>
  <si>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</si>
  <si>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</si>
  <si>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</si>
  <si>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</si>
  <si>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</si>
  <si>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</si>
  <si>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</si>
  <si>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</si>
  <si>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</si>
  <si>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</si>
  <si>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</si>
  <si>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</si>
  <si>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</si>
  <si>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</si>
  <si>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</si>
  <si>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</si>
  <si>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</si>
  <si>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</si>
  <si>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</si>
  <si>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</si>
  <si>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</si>
  <si>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</si>
  <si>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</si>
  <si>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</si>
  <si>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</si>
  <si>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</si>
  <si>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</si>
  <si>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</si>
  <si>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</si>
  <si>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</si>
  <si>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</si>
  <si>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</si>
  <si>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</si>
  <si>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</si>
  <si>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</si>
  <si>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</si>
  <si>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</si>
  <si>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</si>
  <si>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</si>
  <si>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</si>
  <si>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</si>
  <si>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</si>
  <si>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</si>
  <si>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</si>
  <si>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</si>
  <si>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</si>
  <si>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</si>
  <si>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</si>
  <si>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</si>
  <si>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</si>
  <si>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</si>
  <si>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</si>
  <si>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</si>
  <si>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</si>
  <si>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</si>
  <si>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</si>
  <si>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</si>
  <si>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</si>
  <si>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</si>
  <si>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</si>
  <si>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</si>
  <si>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</si>
  <si>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</si>
  <si>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</si>
  <si>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</si>
  <si>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</si>
  <si>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</si>
  <si>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</si>
  <si>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</si>
  <si>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</si>
  <si>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</si>
  <si>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</si>
  <si>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</si>
  <si>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</si>
  <si>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</si>
  <si>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</si>
  <si>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</si>
  <si>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</si>
  <si>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</si>
  <si>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</si>
  <si>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</si>
  <si>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</si>
  <si>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</si>
  <si>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</si>
  <si>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</si>
  <si>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</si>
  <si>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</si>
  <si>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</si>
  <si>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</si>
  <si>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</si>
  <si>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</si>
  <si>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</si>
  <si>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</si>
  <si>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</si>
  <si>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</si>
  <si>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</si>
  <si>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</si>
  <si>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</si>
  <si>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</si>
  <si>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</si>
  <si>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</si>
  <si>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</si>
  <si>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</si>
  <si>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</si>
  <si>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</si>
  <si>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</si>
  <si>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</si>
  <si>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</si>
  <si>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</si>
  <si>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</si>
  <si>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</si>
  <si>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</si>
  <si>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</si>
  <si>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</si>
  <si>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</si>
  <si>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</si>
  <si>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</si>
  <si>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</si>
  <si>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</si>
  <si>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</si>
  <si>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</si>
  <si>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</si>
  <si>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</si>
  <si>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</si>
  <si>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</si>
  <si>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</si>
  <si>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</si>
  <si>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</si>
  <si>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</si>
  <si>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</si>
  <si>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</si>
  <si>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</si>
  <si>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</si>
  <si>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</si>
  <si>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</si>
  <si>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</si>
  <si>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</si>
  <si>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</si>
  <si>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</si>
  <si>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</si>
  <si>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</si>
  <si>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</si>
  <si>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</si>
  <si>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</si>
  <si>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</si>
  <si>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</si>
  <si>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</si>
  <si>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</si>
  <si>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</si>
  <si>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</si>
  <si>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</si>
  <si>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</si>
  <si>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</si>
  <si>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</si>
  <si>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</si>
  <si>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</si>
  <si>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</si>
  <si>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</si>
  <si>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</si>
  <si>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</si>
  <si>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</si>
  <si>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</si>
  <si>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</si>
  <si>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</si>
  <si>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</si>
  <si>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</si>
  <si>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</si>
  <si>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</si>
  <si>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</si>
  <si>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</si>
  <si>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</si>
  <si>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</si>
  <si>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</si>
  <si>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</si>
  <si>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</si>
  <si>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</si>
  <si>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</si>
  <si>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</si>
  <si>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</si>
  <si>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</si>
  <si>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</si>
  <si>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</si>
  <si>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</si>
  <si>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</si>
  <si>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</si>
  <si>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</si>
  <si>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</si>
  <si>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</si>
  <si>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</si>
  <si>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</si>
  <si>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</si>
  <si>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</si>
  <si>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</si>
  <si>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</si>
  <si>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</si>
  <si>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</si>
  <si>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</si>
  <si>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</si>
  <si>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</si>
  <si>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</si>
  <si>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</si>
  <si>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</si>
  <si>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</si>
  <si>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</si>
  <si>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</si>
  <si>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</si>
  <si>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</si>
  <si>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</si>
  <si>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</si>
  <si>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</si>
  <si>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</si>
  <si>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</si>
  <si>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</si>
  <si>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</si>
  <si>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</si>
  <si>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</si>
  <si>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</si>
  <si>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</si>
  <si>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</si>
  <si>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</si>
  <si>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</si>
  <si>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</si>
  <si>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</si>
  <si>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</si>
  <si>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</si>
  <si>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</si>
  <si>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</si>
  <si>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</si>
  <si>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</si>
  <si>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</si>
  <si>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</si>
  <si>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</si>
  <si>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</si>
  <si>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</si>
  <si>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</si>
  <si>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</si>
  <si>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</si>
  <si>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</si>
  <si>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</si>
  <si>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</si>
  <si>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</si>
  <si>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</si>
  <si>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</si>
  <si>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</si>
  <si>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</si>
  <si>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</si>
  <si>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</si>
  <si>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</si>
  <si>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</si>
  <si>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</si>
  <si>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</si>
  <si>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</si>
  <si>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</si>
  <si>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</si>
  <si>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</si>
  <si>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</si>
  <si>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</si>
  <si>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</si>
  <si>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</si>
  <si>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</si>
  <si>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</si>
  <si>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</si>
  <si>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</si>
  <si>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</si>
  <si>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</si>
  <si>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</si>
  <si>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</si>
  <si>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</si>
  <si>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</si>
  <si>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</si>
  <si>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</si>
  <si>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</si>
  <si>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</si>
  <si>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</si>
  <si>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</si>
  <si>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</si>
  <si>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</si>
  <si>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</si>
  <si>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</si>
  <si>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</si>
  <si>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</si>
  <si>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</si>
  <si>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</si>
  <si>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</si>
  <si>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</si>
  <si>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</si>
  <si>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</si>
  <si>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</si>
  <si>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</si>
  <si>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</si>
  <si>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</si>
  <si>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</si>
  <si>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</si>
  <si>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</si>
  <si>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</si>
  <si>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</si>
  <si>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</si>
  <si>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</si>
  <si>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</si>
  <si>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</si>
  <si>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</si>
  <si>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</si>
  <si>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</si>
  <si>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</si>
  <si>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</si>
  <si>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</si>
  <si>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</si>
  <si>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</si>
  <si>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</si>
  <si>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</si>
  <si>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</si>
  <si>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</si>
  <si>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</si>
  <si>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</si>
  <si>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</si>
  <si>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</si>
  <si>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</si>
  <si>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</si>
  <si>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</si>
  <si>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</si>
  <si>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</si>
  <si>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</si>
  <si>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</si>
  <si>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</si>
  <si>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</si>
  <si>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</si>
  <si>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</si>
  <si>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</si>
  <si>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</si>
  <si>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</si>
  <si>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</si>
  <si>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</si>
  <si>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</si>
  <si>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</si>
  <si>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</si>
  <si>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</si>
  <si>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</si>
  <si>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</si>
  <si>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</si>
  <si>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</si>
  <si>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</si>
  <si>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</si>
  <si>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</si>
  <si>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</si>
  <si>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</si>
  <si>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</si>
  <si>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</si>
  <si>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</si>
  <si>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</si>
  <si>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</si>
  <si>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</si>
  <si>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</si>
  <si>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</si>
  <si>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</si>
  <si>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</si>
  <si>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</si>
  <si>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</si>
  <si>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</si>
  <si>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</si>
  <si>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</si>
  <si>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</si>
  <si>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</si>
  <si>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</si>
  <si>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</si>
  <si>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</si>
  <si>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</si>
  <si>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</si>
  <si>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</si>
  <si>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</si>
  <si>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</si>
  <si>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</si>
  <si>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</si>
  <si>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</si>
  <si>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</si>
  <si>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</si>
  <si>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</si>
  <si>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</si>
  <si>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</si>
  <si>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</si>
  <si>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</si>
  <si>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</si>
  <si>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</si>
  <si>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</si>
  <si>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</si>
  <si>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</si>
  <si>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</si>
  <si>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</si>
  <si>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</si>
  <si>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</si>
  <si>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</si>
  <si>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</si>
  <si>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</si>
  <si>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</si>
  <si>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</si>
  <si>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</si>
  <si>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</si>
  <si>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</si>
  <si>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</si>
  <si>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</si>
  <si>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</si>
  <si>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</si>
  <si>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</si>
  <si>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</si>
  <si>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</si>
  <si>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</si>
  <si>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</si>
  <si>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</si>
  <si>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</si>
  <si>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</si>
  <si>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</si>
  <si>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</si>
  <si>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</si>
  <si>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</si>
  <si>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</si>
  <si>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</si>
  <si>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</si>
  <si>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</si>
  <si>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</si>
  <si>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</si>
  <si>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</si>
  <si>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</si>
  <si>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</si>
  <si>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</si>
  <si>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</si>
  <si>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</si>
  <si>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</si>
  <si>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</si>
  <si>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</si>
  <si>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</si>
  <si>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</si>
  <si>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</si>
  <si>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</si>
  <si>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</si>
  <si>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</si>
  <si>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</si>
  <si>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</si>
  <si>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</si>
  <si>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</si>
  <si>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</si>
  <si>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</si>
  <si>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</si>
  <si>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</si>
  <si>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</si>
  <si>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</si>
  <si>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</si>
  <si>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</si>
  <si>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</si>
  <si>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</si>
  <si>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</si>
  <si>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</si>
  <si>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</si>
  <si>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</si>
  <si>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</si>
  <si>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</si>
  <si>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</si>
  <si>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</si>
  <si>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</si>
  <si>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</si>
  <si>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</si>
  <si>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</si>
  <si>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</si>
  <si>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</si>
  <si>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</si>
  <si>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</si>
  <si>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</si>
  <si>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</si>
  <si>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</si>
  <si>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</si>
  <si>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</si>
  <si>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</si>
  <si>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</si>
  <si>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</si>
  <si>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</si>
  <si>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</si>
  <si>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</si>
  <si>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</si>
  <si>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</si>
  <si>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</si>
  <si>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</si>
  <si>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</si>
  <si>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</si>
  <si>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</si>
  <si>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</si>
  <si>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</si>
  <si>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</si>
  <si>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</si>
  <si>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</si>
  <si>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</si>
  <si>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</si>
  <si>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</si>
  <si>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</si>
  <si>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</si>
  <si>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</si>
  <si>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</si>
  <si>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</si>
  <si>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</si>
  <si>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</si>
  <si>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</si>
  <si>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</si>
  <si>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</si>
  <si>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</si>
  <si>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</si>
  <si>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</si>
  <si>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</si>
  <si>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</si>
  <si>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</si>
  <si>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</si>
  <si>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</si>
  <si>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</si>
  <si>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</si>
  <si>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</si>
  <si>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</si>
  <si>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</si>
  <si>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</si>
  <si>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</si>
  <si>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</si>
  <si>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</si>
  <si>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</si>
  <si>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</si>
  <si>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</si>
  <si>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</si>
  <si>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</si>
  <si>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</si>
  <si>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</si>
  <si>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</si>
  <si>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</si>
  <si>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</si>
  <si>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</si>
  <si>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</si>
  <si>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</si>
  <si>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</si>
  <si>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</si>
  <si>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</si>
  <si>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</si>
  <si>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</si>
  <si>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</si>
  <si>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</si>
  <si>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</si>
  <si>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</si>
  <si>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</si>
  <si>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</si>
  <si>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</si>
  <si>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</si>
  <si>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</si>
  <si>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</si>
  <si>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</si>
  <si>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</si>
  <si>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</si>
  <si>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</si>
  <si>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</si>
  <si>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</si>
  <si>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</si>
  <si>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</si>
  <si>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</si>
  <si>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</si>
  <si>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</si>
  <si>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</si>
  <si>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</si>
  <si>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</si>
  <si>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</si>
  <si>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</si>
  <si>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</si>
  <si>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</si>
  <si>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</si>
  <si>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</si>
  <si>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</si>
  <si>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</si>
  <si>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</si>
  <si>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</si>
  <si>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</si>
  <si>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</si>
  <si>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</si>
  <si>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</si>
  <si>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</si>
  <si>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</si>
  <si>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</si>
  <si>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</si>
  <si>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</si>
  <si>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</si>
  <si>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</si>
  <si>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</si>
  <si>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</si>
  <si>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</si>
  <si>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</si>
  <si>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</si>
  <si>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</si>
  <si>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</si>
  <si>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</si>
  <si>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</si>
  <si>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</si>
  <si>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</si>
  <si>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</si>
  <si>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</si>
  <si>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</si>
  <si>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</si>
  <si>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</si>
  <si>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</si>
  <si>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</si>
  <si>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</si>
  <si>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</si>
  <si>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</si>
  <si>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</si>
  <si>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</si>
  <si>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</si>
  <si>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</si>
  <si>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</si>
  <si>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</si>
  <si>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</si>
  <si>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</si>
  <si>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</si>
  <si>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</si>
  <si>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</si>
  <si>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</si>
  <si>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</si>
  <si>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</si>
  <si>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</si>
  <si>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</si>
  <si>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</si>
  <si>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</si>
  <si>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</si>
  <si>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</si>
  <si>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</si>
  <si>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</si>
  <si>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</si>
  <si>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</si>
  <si>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</si>
  <si>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</si>
  <si>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</si>
  <si>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</si>
  <si>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</si>
  <si>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</si>
  <si>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</si>
  <si>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</si>
  <si>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</si>
  <si>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</si>
  <si>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</si>
  <si>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</si>
  <si>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</si>
  <si>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</si>
  <si>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</si>
  <si>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</si>
  <si>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</si>
  <si>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</si>
  <si>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</si>
  <si>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</si>
  <si>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</si>
  <si>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</si>
  <si>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</si>
  <si>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</si>
  <si>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</si>
  <si>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</si>
  <si>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</si>
  <si>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</si>
  <si>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</si>
  <si>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</si>
  <si>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</si>
  <si>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</si>
  <si>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</si>
  <si>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</si>
  <si>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</si>
  <si>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</si>
  <si>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</si>
  <si>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</si>
  <si>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</si>
  <si>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</si>
  <si>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</si>
  <si>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</si>
  <si>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</si>
  <si>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</si>
  <si>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</si>
  <si>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</si>
  <si>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</si>
  <si>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</si>
  <si>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</si>
  <si>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</si>
  <si>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</si>
  <si>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</si>
  <si>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</si>
  <si>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</si>
  <si>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</si>
  <si>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</si>
  <si>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</si>
  <si>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</si>
  <si>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</si>
  <si>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</si>
  <si>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</si>
  <si>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</si>
  <si>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</si>
  <si>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</si>
  <si>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</si>
  <si>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</si>
  <si>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</si>
  <si>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</si>
  <si>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</si>
  <si>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</si>
  <si>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</si>
  <si>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</si>
  <si>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</si>
  <si>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</si>
  <si>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</si>
  <si>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</si>
  <si>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</si>
  <si>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</si>
  <si>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</si>
  <si>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</si>
  <si>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</si>
  <si>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</si>
  <si>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</si>
  <si>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</si>
  <si>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</si>
  <si>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</si>
  <si>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</si>
  <si>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</si>
  <si>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</si>
  <si>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</si>
  <si>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</si>
  <si>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</si>
  <si>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</si>
  <si>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</si>
  <si>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</si>
  <si>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</si>
  <si>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</si>
  <si>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</si>
  <si>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</si>
  <si>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</si>
  <si>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</si>
  <si>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</si>
  <si>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</si>
  <si>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</si>
  <si>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</si>
  <si>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</si>
  <si>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</si>
  <si>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</si>
  <si>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</si>
  <si>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</si>
  <si>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</si>
  <si>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</si>
  <si>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</si>
  <si>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</si>
  <si>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</si>
  <si>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</si>
  <si>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</si>
  <si>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</si>
  <si>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</si>
  <si>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</si>
  <si>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</si>
  <si>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</si>
  <si>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</si>
  <si>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</si>
  <si>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</si>
  <si>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</si>
  <si>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</si>
  <si>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</si>
  <si>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</si>
  <si>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</si>
  <si>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</si>
  <si>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</si>
  <si>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</si>
  <si>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</si>
  <si>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</si>
  <si>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</si>
  <si>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</si>
  <si>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</si>
  <si>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</si>
  <si>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</si>
  <si>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</si>
  <si>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</si>
  <si>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</si>
  <si>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</si>
  <si>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</si>
  <si>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</si>
  <si>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</si>
  <si>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</si>
  <si>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</si>
  <si>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</si>
  <si>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</si>
  <si>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</si>
  <si>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</si>
  <si>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</si>
  <si>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</si>
  <si>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</si>
  <si>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</si>
  <si>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</si>
  <si>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</si>
  <si>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</si>
  <si>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</si>
  <si>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</si>
  <si>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</si>
  <si>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</si>
  <si>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</si>
  <si>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</si>
  <si>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</si>
  <si>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</si>
  <si>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</si>
  <si>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</si>
  <si>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</si>
  <si>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</si>
  <si>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</si>
  <si>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</si>
  <si>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</si>
  <si>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</si>
  <si>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</si>
  <si>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</si>
  <si>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</si>
  <si>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</si>
  <si>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</si>
  <si>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</si>
  <si>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</si>
  <si>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</si>
  <si>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</si>
  <si>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</si>
  <si>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</si>
  <si>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</si>
  <si>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</si>
  <si>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</si>
  <si>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</si>
  <si>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</si>
  <si>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</si>
  <si>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</si>
  <si>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</si>
  <si>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</si>
  <si>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</si>
  <si>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</si>
  <si>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</si>
  <si>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</si>
  <si>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</si>
  <si>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</si>
  <si>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</si>
  <si>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</si>
  <si>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</si>
  <si>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</si>
  <si>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</si>
  <si>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</si>
  <si>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</si>
  <si>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</si>
  <si>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</si>
  <si>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</si>
  <si>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</si>
  <si>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</si>
  <si>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</si>
  <si>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</si>
  <si>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</si>
  <si>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</si>
  <si>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</si>
  <si>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</si>
  <si>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</si>
  <si>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</si>
  <si>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</si>
  <si>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</si>
  <si>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</si>
  <si>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</si>
  <si>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</si>
  <si>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</si>
  <si>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</si>
  <si>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</si>
  <si>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</si>
  <si>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</si>
  <si>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</si>
  <si>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</si>
  <si>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</si>
  <si>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</si>
  <si>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</si>
  <si>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</si>
  <si>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</si>
  <si>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</si>
  <si>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</si>
  <si>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</si>
  <si>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</si>
  <si>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</si>
  <si>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</si>
  <si>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</si>
  <si>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</si>
  <si>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</si>
  <si>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</si>
  <si>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</si>
  <si>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</si>
  <si>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</si>
  <si>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</si>
  <si>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</si>
  <si>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</si>
  <si>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</si>
  <si>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</si>
  <si>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</si>
  <si>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</si>
  <si>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</si>
  <si>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</si>
  <si>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</si>
  <si>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</si>
  <si>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</si>
  <si>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</si>
  <si>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</si>
  <si>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</si>
  <si>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</si>
  <si>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</si>
  <si>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</si>
  <si>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</si>
  <si>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</si>
  <si>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</si>
  <si>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</si>
  <si>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</si>
  <si>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</si>
  <si>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</si>
  <si>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</si>
  <si>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</si>
  <si>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</si>
  <si>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</si>
  <si>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</si>
  <si>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</si>
  <si>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</si>
  <si>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</si>
  <si>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</si>
  <si>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</si>
  <si>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</si>
  <si>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</si>
  <si>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</si>
  <si>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</si>
  <si>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</si>
  <si>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</si>
  <si>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</si>
  <si>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</si>
  <si>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</si>
  <si>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</si>
  <si>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</si>
  <si>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</si>
  <si>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</si>
  <si>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</si>
  <si>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</si>
  <si>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</si>
  <si>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</si>
  <si>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</si>
  <si>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</si>
  <si>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</si>
  <si>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</si>
  <si>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</si>
  <si>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</si>
  <si>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</si>
  <si>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</si>
  <si>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</si>
  <si>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</si>
  <si>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</si>
  <si>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</si>
  <si>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</si>
  <si>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</si>
  <si>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</si>
  <si>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</si>
  <si>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</si>
  <si>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</si>
  <si>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</si>
  <si>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</si>
  <si>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</si>
  <si>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</si>
  <si>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</si>
  <si>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</si>
  <si>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</si>
  <si>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</si>
  <si>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</si>
  <si>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</si>
  <si>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</si>
  <si>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</si>
  <si>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</si>
  <si>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</si>
  <si>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</si>
  <si>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</si>
  <si>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</si>
  <si>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</si>
  <si>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</si>
  <si>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</si>
  <si>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</si>
  <si>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</si>
  <si>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</si>
  <si>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</si>
  <si>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</si>
  <si>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</si>
  <si>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</si>
  <si>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</si>
  <si>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</si>
  <si>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</si>
  <si>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</si>
  <si>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</si>
  <si>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</si>
  <si>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</si>
  <si>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</si>
  <si>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</si>
  <si>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</si>
  <si>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</si>
  <si>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</si>
  <si>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</si>
  <si>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</si>
  <si>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</si>
  <si>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</si>
  <si>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</si>
  <si>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</si>
  <si>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</si>
  <si>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</si>
  <si>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</si>
  <si>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</si>
  <si>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</si>
  <si>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</si>
  <si>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</si>
  <si>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</si>
  <si>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</si>
  <si>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</si>
  <si>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</si>
  <si>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</si>
  <si>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</si>
  <si>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</si>
  <si>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</si>
  <si>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</si>
  <si>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</si>
  <si>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</si>
  <si>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</si>
  <si>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</si>
  <si>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</si>
  <si>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</si>
  <si>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</si>
  <si>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</si>
  <si>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</si>
  <si>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</si>
  <si>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</si>
  <si>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</si>
  <si>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</si>
  <si>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</si>
  <si>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</si>
  <si>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</si>
  <si>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</si>
  <si>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</si>
  <si>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</si>
  <si>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</si>
  <si>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</si>
  <si>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</si>
  <si>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</si>
  <si>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</si>
  <si>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</si>
  <si>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</si>
  <si>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</si>
  <si>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</si>
  <si>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</si>
  <si>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</si>
  <si>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</si>
  <si>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</si>
  <si>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</si>
  <si>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</si>
  <si>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</si>
  <si>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</si>
  <si>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</si>
  <si>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</si>
  <si>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</si>
  <si>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</si>
  <si>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</si>
  <si>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</si>
  <si>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</si>
  <si>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</si>
  <si>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</si>
  <si>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</si>
  <si>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</si>
  <si>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</si>
  <si>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</si>
  <si>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</si>
  <si>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</si>
  <si>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</si>
  <si>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</si>
  <si>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</si>
  <si>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</si>
  <si>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</si>
  <si>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</si>
  <si>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</si>
  <si>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</si>
  <si>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</si>
  <si>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</si>
  <si>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</si>
  <si>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</si>
  <si>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</si>
  <si>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</si>
  <si>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</si>
  <si>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</si>
  <si>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</si>
  <si>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</si>
  <si>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</si>
  <si>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</si>
  <si>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</si>
  <si>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</si>
  <si>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</si>
  <si>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</si>
  <si>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</si>
  <si>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</si>
  <si>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</si>
  <si>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</si>
  <si>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</si>
  <si>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</si>
  <si>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</si>
  <si>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</si>
  <si>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</si>
  <si>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</si>
  <si>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</si>
  <si>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</si>
  <si>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</si>
  <si>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</si>
  <si>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</si>
  <si>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</si>
  <si>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</si>
  <si>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</si>
  <si>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</si>
  <si>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</si>
  <si>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</si>
  <si>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</si>
  <si>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</si>
  <si>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</si>
  <si>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</si>
  <si>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</si>
  <si>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</si>
  <si>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</si>
  <si>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</si>
  <si>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</si>
  <si>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</si>
  <si>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</si>
  <si>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</si>
  <si>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</si>
  <si>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</si>
  <si>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</si>
  <si>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</si>
  <si>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</si>
  <si>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</si>
  <si>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</si>
  <si>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</si>
  <si>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</si>
  <si>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</si>
  <si>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</si>
  <si>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</si>
  <si>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</si>
  <si>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</si>
  <si>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</si>
  <si>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</si>
  <si>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</si>
  <si>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</si>
  <si>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</si>
  <si>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</si>
  <si>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</si>
  <si>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</si>
  <si>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</si>
  <si>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</si>
  <si>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</si>
  <si>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</si>
  <si>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</si>
  <si>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</si>
  <si>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</si>
  <si>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</si>
  <si>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</si>
  <si>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</si>
  <si>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</si>
  <si>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</si>
  <si>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</si>
  <si>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</si>
  <si>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</si>
  <si>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</si>
  <si>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</si>
  <si>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</si>
  <si>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</si>
  <si>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</si>
  <si>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</si>
  <si>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</si>
  <si>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</si>
  <si>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</si>
  <si>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</si>
  <si>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</si>
  <si>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</si>
  <si>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</si>
  <si>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</si>
  <si>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</si>
  <si>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</si>
  <si>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</si>
  <si>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</si>
  <si>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</si>
  <si>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</si>
  <si>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</si>
  <si>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</si>
  <si>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</si>
  <si>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</si>
  <si>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</si>
  <si>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</si>
  <si>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</si>
  <si>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</si>
  <si>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</si>
  <si>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</si>
  <si>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</si>
  <si>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</si>
  <si>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</si>
  <si>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</si>
  <si>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</si>
  <si>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</si>
  <si>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</si>
  <si>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</si>
  <si>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</si>
  <si>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</si>
  <si>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</si>
  <si>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</si>
  <si>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</si>
  <si>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</si>
  <si>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</si>
  <si>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</si>
  <si>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</si>
  <si>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</si>
  <si>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</si>
  <si>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</si>
  <si>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</si>
  <si>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</si>
  <si>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</si>
  <si>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</si>
  <si>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</si>
  <si>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</si>
  <si>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</si>
  <si>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</si>
  <si>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</si>
  <si>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</si>
  <si>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</si>
  <si>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</si>
  <si>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</si>
  <si>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</si>
  <si>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</si>
  <si>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</si>
  <si>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</si>
  <si>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</si>
  <si>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</si>
  <si>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</si>
  <si>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</si>
  <si>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</si>
  <si>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</si>
  <si>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</si>
  <si>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</si>
  <si>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</si>
  <si>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</si>
  <si>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</si>
  <si>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</si>
  <si>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</si>
  <si>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</si>
  <si>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</si>
  <si>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</si>
  <si>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</si>
  <si>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</si>
  <si>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</si>
  <si>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</si>
  <si>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</si>
  <si>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</si>
  <si>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</si>
  <si>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</si>
  <si>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</si>
  <si>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</si>
  <si>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</si>
  <si>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</si>
  <si>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</si>
  <si>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</si>
  <si>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</si>
  <si>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</si>
  <si>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</si>
  <si>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</si>
  <si>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</si>
  <si>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</si>
  <si>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</si>
  <si>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</si>
  <si>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</si>
  <si>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</si>
  <si>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</si>
  <si>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</si>
  <si>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</si>
  <si>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</si>
  <si>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</si>
  <si>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</si>
  <si>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</si>
  <si>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</si>
  <si>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</si>
  <si>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</si>
  <si>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</si>
  <si>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</si>
  <si>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</si>
  <si>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</si>
  <si>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</si>
  <si>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</si>
  <si>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</si>
  <si>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</si>
  <si>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</si>
  <si>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</si>
  <si>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</si>
  <si>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</si>
  <si>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</si>
  <si>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</si>
  <si>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</si>
  <si>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</si>
  <si>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</si>
  <si>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</si>
  <si>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</si>
  <si>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</si>
  <si>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</si>
  <si>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</si>
  <si>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</si>
  <si>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</si>
  <si>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</si>
  <si>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</si>
  <si>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</si>
  <si>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</si>
  <si>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</si>
  <si>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</si>
  <si>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</si>
  <si>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</si>
  <si>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</si>
  <si>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</si>
  <si>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</si>
  <si>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</si>
  <si>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</si>
  <si>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</si>
  <si>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</si>
  <si>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</si>
  <si>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</si>
  <si>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</si>
  <si>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</si>
  <si>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</si>
  <si>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</si>
  <si>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</si>
  <si>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</si>
  <si>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</si>
  <si>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</si>
  <si>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</si>
  <si>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</si>
  <si>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</si>
  <si>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</si>
  <si>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</si>
  <si>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</si>
  <si>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</si>
  <si>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</si>
  <si>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</si>
  <si>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</si>
  <si>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</si>
  <si>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</si>
  <si>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</si>
  <si>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</si>
  <si>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</si>
  <si>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</si>
  <si>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</si>
  <si>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</si>
  <si>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</si>
  <si>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</si>
  <si>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</si>
  <si>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</si>
  <si>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</si>
  <si>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</si>
  <si>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</si>
  <si>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</si>
  <si>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</si>
  <si>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</si>
  <si>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</si>
  <si>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</si>
  <si>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</si>
  <si>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</si>
  <si>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</si>
  <si>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</si>
  <si>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</si>
  <si>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</si>
  <si>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</si>
  <si>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</si>
  <si>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</si>
  <si>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</si>
  <si>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</si>
  <si>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</si>
  <si>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</si>
  <si>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</si>
  <si>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</si>
  <si>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</si>
  <si>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</si>
  <si>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</si>
  <si>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</si>
  <si>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</si>
  <si>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</si>
  <si>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</si>
  <si>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</si>
  <si>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</si>
  <si>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</si>
  <si>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</si>
  <si>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</si>
  <si>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</si>
  <si>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</si>
  <si>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</si>
  <si>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</si>
  <si>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</si>
  <si>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</si>
  <si>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</si>
  <si>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</si>
  <si>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</si>
  <si>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</si>
  <si>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</si>
  <si>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</si>
  <si>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</si>
  <si>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</si>
  <si>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</si>
  <si>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</si>
  <si>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</si>
  <si>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</si>
  <si>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</si>
  <si>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</si>
  <si>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</si>
  <si>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</si>
  <si>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</si>
  <si>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</si>
  <si>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</si>
  <si>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</si>
  <si>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</si>
  <si>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</si>
  <si>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</si>
  <si>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</si>
  <si>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</si>
  <si>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</si>
  <si>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</si>
  <si>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</si>
  <si>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</si>
  <si>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</si>
  <si>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</si>
  <si>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</si>
  <si>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</si>
  <si>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</si>
  <si>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</si>
  <si>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</si>
  <si>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</si>
  <si>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</si>
  <si>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</si>
  <si>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</si>
  <si>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</si>
  <si>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</si>
  <si>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</si>
  <si>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</si>
  <si>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</si>
  <si>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</si>
  <si>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</si>
  <si>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</si>
  <si>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</si>
  <si>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</si>
  <si>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</si>
  <si>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</si>
  <si>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</si>
  <si>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</si>
  <si>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</si>
  <si>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</si>
  <si>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</si>
  <si>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</si>
  <si>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</si>
  <si>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</si>
  <si>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</si>
  <si>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</si>
  <si>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</si>
  <si>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</si>
  <si>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</si>
  <si>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</si>
  <si>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</si>
  <si>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</si>
  <si>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</si>
  <si>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</si>
  <si>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</si>
  <si>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</si>
  <si>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</si>
  <si>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</si>
  <si>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</si>
  <si>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</si>
  <si>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</si>
  <si>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</si>
  <si>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</si>
  <si>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</si>
  <si>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</si>
  <si>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</si>
  <si>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</si>
  <si>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</si>
  <si>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</si>
  <si>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</si>
  <si>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</si>
  <si>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</si>
  <si>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</si>
  <si>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</si>
  <si>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</si>
  <si>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</si>
  <si>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</si>
  <si>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</si>
  <si>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</si>
  <si>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</si>
  <si>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</si>
  <si>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</si>
  <si>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</si>
  <si>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</si>
  <si>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</si>
  <si>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</si>
  <si>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</si>
  <si>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</si>
  <si>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</si>
  <si>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</si>
  <si>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</si>
  <si>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</si>
  <si>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</si>
  <si>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</si>
  <si>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</si>
  <si>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</si>
  <si>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</si>
  <si>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</si>
  <si>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</si>
  <si>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</si>
  <si>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</si>
  <si>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</si>
  <si>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</si>
  <si>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</si>
  <si>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</si>
  <si>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</si>
  <si>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</si>
  <si>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</si>
  <si>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</si>
  <si>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</si>
  <si>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</si>
  <si>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</si>
  <si>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</si>
  <si>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</si>
  <si>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</si>
  <si>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</si>
  <si>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</si>
  <si>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</si>
  <si>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</si>
  <si>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</si>
  <si>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</si>
  <si>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</si>
  <si>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</si>
  <si>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</si>
  <si>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</si>
  <si>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</si>
  <si>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</si>
  <si>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</si>
  <si>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</si>
  <si>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</si>
  <si>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</si>
  <si>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</si>
  <si>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</si>
  <si>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</si>
  <si>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</si>
  <si>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</si>
  <si>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</si>
  <si>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</si>
  <si>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</si>
  <si>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</si>
  <si>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</si>
  <si>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</si>
  <si>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</si>
  <si>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</si>
  <si>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</si>
  <si>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</si>
  <si>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</si>
  <si>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</si>
  <si>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</si>
  <si>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</si>
  <si>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</si>
  <si>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</si>
  <si>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</si>
  <si>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</si>
  <si>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</si>
  <si>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</si>
  <si>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</si>
  <si>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</si>
  <si>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</si>
  <si>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</si>
  <si>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</si>
  <si>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</si>
  <si>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</si>
  <si>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</si>
  <si>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</si>
  <si>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</si>
  <si>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</si>
  <si>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</si>
  <si>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</si>
  <si>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</si>
  <si>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</si>
  <si>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</si>
  <si>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</si>
  <si>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</si>
  <si>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</si>
  <si>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</si>
  <si>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</si>
  <si>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</si>
  <si>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</si>
  <si>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</si>
  <si>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</si>
  <si>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</si>
  <si>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</si>
  <si>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</si>
  <si>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</si>
  <si>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</si>
  <si>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</si>
  <si>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</si>
  <si>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</si>
  <si>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</si>
  <si>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</si>
  <si>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</si>
  <si>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</si>
  <si>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</si>
  <si>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</si>
  <si>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</si>
  <si>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</si>
  <si>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</si>
  <si>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</si>
  <si>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</si>
  <si>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</si>
  <si>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</si>
  <si>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</si>
  <si>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</si>
  <si>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</si>
  <si>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</si>
  <si>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</si>
  <si>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</si>
  <si>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</si>
  <si>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</si>
  <si>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</si>
  <si>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</si>
  <si>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</si>
  <si>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</si>
  <si>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</si>
  <si>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</si>
  <si>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</si>
  <si>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</si>
  <si>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</si>
  <si>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</si>
  <si>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</si>
  <si>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</si>
  <si>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</si>
  <si>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</si>
  <si>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</si>
  <si>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</si>
  <si>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</si>
  <si>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</si>
  <si>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</si>
  <si>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</si>
  <si>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</si>
  <si>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</si>
  <si>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</si>
  <si>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</si>
  <si>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</si>
  <si>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</si>
  <si>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</si>
  <si>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</si>
  <si>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</si>
  <si>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</si>
  <si>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</si>
  <si>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</si>
  <si>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</si>
  <si>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</si>
  <si>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</si>
  <si>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</si>
  <si>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</si>
  <si>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</si>
  <si>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</si>
  <si>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</si>
  <si>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</si>
  <si>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</si>
  <si>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</si>
  <si>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</si>
  <si>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</si>
  <si>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</si>
  <si>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</si>
  <si>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</si>
  <si>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</si>
  <si>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</si>
  <si>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</si>
  <si>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</si>
  <si>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</si>
  <si>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</si>
  <si>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</si>
  <si>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</si>
  <si>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</si>
  <si>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</si>
  <si>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</si>
  <si>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</si>
  <si>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</si>
  <si>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</si>
  <si>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</si>
  <si>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</si>
  <si>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</si>
  <si>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</si>
  <si>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</si>
  <si>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</si>
  <si>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</si>
  <si>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</si>
  <si>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</si>
  <si>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</si>
  <si>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</si>
  <si>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</si>
  <si>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</si>
  <si>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</si>
  <si>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</si>
  <si>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</si>
  <si>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</si>
  <si>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</si>
  <si>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</si>
  <si>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</si>
  <si>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</si>
  <si>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</si>
  <si>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</si>
  <si>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</si>
  <si>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</si>
  <si>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</si>
  <si>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</si>
  <si>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</si>
  <si>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</si>
  <si>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</si>
  <si>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</si>
  <si>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</si>
  <si>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</si>
  <si>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</si>
  <si>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</si>
  <si>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</si>
  <si>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</si>
  <si>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</si>
  <si>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</si>
  <si>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</si>
  <si>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</si>
  <si>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</si>
  <si>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</si>
  <si>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</si>
  <si>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</si>
  <si>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</si>
  <si>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</si>
  <si>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</si>
  <si>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</si>
  <si>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</si>
  <si>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</si>
  <si>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</si>
  <si>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</si>
  <si>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</si>
  <si>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</si>
  <si>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</si>
  <si>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</si>
  <si>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</si>
  <si>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</si>
  <si>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</si>
  <si>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</si>
  <si>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</si>
  <si>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</si>
  <si>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</si>
  <si>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</si>
  <si>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</si>
  <si>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</si>
  <si>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</si>
  <si>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</si>
  <si>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</si>
  <si>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</si>
  <si>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</si>
  <si>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</si>
  <si>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</si>
  <si>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</si>
  <si>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</si>
  <si>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</si>
  <si>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</si>
  <si>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</si>
  <si>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</si>
  <si>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</si>
  <si>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</si>
  <si>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</si>
  <si>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</si>
  <si>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</si>
  <si>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</si>
  <si>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</si>
  <si>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</si>
  <si>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</si>
  <si>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</si>
  <si>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</si>
  <si>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</si>
  <si>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</si>
  <si>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</si>
  <si>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</si>
  <si>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</si>
  <si>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</si>
  <si>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</si>
  <si>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</si>
  <si>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</si>
  <si>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</si>
  <si>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</si>
  <si>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</si>
  <si>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</si>
  <si>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</si>
  <si>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</si>
  <si>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</si>
  <si>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</si>
  <si>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</si>
  <si>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</si>
  <si>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</si>
  <si>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</si>
  <si>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</si>
  <si>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</si>
  <si>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</si>
  <si>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</si>
  <si>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</si>
  <si>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</si>
  <si>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</si>
  <si>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</si>
  <si>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</si>
  <si>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</si>
  <si>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</si>
  <si>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</si>
  <si>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</si>
  <si>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</si>
  <si>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</si>
  <si>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</si>
  <si>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</si>
  <si>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</si>
  <si>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</si>
  <si>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</si>
  <si>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</si>
  <si>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</si>
  <si>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</si>
  <si>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</si>
  <si>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</si>
  <si>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</si>
  <si>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</si>
  <si>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</si>
  <si>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</si>
  <si>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</si>
  <si>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</si>
  <si>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</si>
  <si>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</si>
  <si>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</si>
  <si>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</si>
  <si>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</si>
  <si>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</si>
  <si>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</si>
  <si>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</si>
  <si>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</si>
  <si>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</si>
  <si>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</si>
  <si>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</si>
  <si>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</si>
  <si>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</si>
  <si>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</si>
  <si>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</si>
  <si>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</si>
  <si>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</si>
  <si>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</si>
  <si>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</si>
  <si>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</si>
  <si>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</si>
  <si>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</si>
  <si>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</si>
  <si>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</si>
  <si>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</si>
  <si>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</si>
  <si>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</si>
  <si>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</si>
  <si>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</si>
  <si>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</si>
  <si>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</si>
  <si>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</si>
  <si>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</si>
  <si>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</si>
  <si>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</si>
  <si>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</si>
  <si>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</si>
  <si>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</si>
  <si>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</si>
  <si>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</si>
  <si>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</si>
  <si>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</si>
  <si>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</si>
  <si>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</si>
  <si>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</si>
  <si>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</si>
  <si>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</si>
  <si>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</si>
  <si>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</si>
  <si>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</si>
  <si>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</si>
  <si>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</si>
  <si>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</si>
  <si>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</si>
  <si>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</si>
  <si>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</si>
  <si>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</si>
  <si>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</si>
  <si>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</si>
  <si>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</si>
  <si>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</si>
  <si>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</si>
  <si>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</si>
  <si>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</si>
  <si>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</si>
  <si>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</si>
  <si>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</si>
  <si>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</si>
  <si>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</si>
  <si>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</si>
  <si>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</si>
  <si>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</si>
  <si>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</si>
  <si>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</si>
  <si>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</si>
  <si>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</si>
  <si>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</si>
  <si>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</si>
  <si>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</si>
  <si>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</si>
  <si>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</si>
  <si>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</si>
  <si>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</si>
  <si>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</si>
  <si>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</si>
  <si>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</si>
  <si>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</si>
  <si>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</si>
  <si>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</si>
  <si>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</si>
  <si>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</si>
  <si>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</si>
  <si>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</si>
  <si>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</si>
  <si>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</si>
  <si>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</si>
  <si>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</si>
  <si>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</si>
  <si>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</si>
  <si>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</si>
  <si>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</si>
  <si>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</si>
  <si>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</si>
  <si>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</si>
  <si>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</si>
  <si>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</si>
  <si>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</si>
  <si>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</si>
  <si>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</si>
  <si>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</si>
  <si>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</si>
  <si>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</si>
  <si>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</si>
  <si>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</si>
  <si>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</si>
  <si>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</si>
  <si>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</si>
  <si>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</si>
  <si>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</si>
  <si>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</si>
  <si>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</si>
  <si>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</si>
  <si>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</si>
  <si>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</si>
  <si>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</si>
  <si>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</si>
  <si>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</si>
  <si>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</si>
  <si>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</si>
  <si>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</si>
  <si>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</si>
  <si>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</si>
  <si>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</si>
  <si>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</si>
  <si>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</si>
  <si>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</si>
  <si>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</si>
  <si>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</si>
  <si>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</si>
  <si>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</si>
  <si>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</si>
  <si>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</si>
  <si>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</si>
  <si>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</si>
  <si>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</si>
  <si>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</si>
  <si>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</si>
  <si>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</si>
  <si>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</si>
  <si>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</si>
  <si>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</si>
  <si>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</si>
  <si>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</si>
  <si>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</si>
  <si>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</si>
  <si>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</si>
  <si>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</si>
  <si>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</si>
  <si>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</si>
  <si>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</si>
  <si>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</si>
  <si>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</si>
  <si>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</si>
  <si>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</si>
  <si>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</si>
  <si>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</si>
  <si>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</si>
  <si>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</si>
  <si>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</si>
  <si>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</si>
  <si>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</si>
  <si>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</si>
  <si>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</si>
  <si>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</si>
  <si>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</si>
  <si>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</si>
  <si>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</si>
  <si>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</si>
  <si>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</si>
  <si>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</si>
  <si>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</si>
  <si>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</si>
  <si>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</si>
  <si>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</si>
  <si>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</si>
  <si>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</si>
  <si>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</si>
  <si>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</si>
  <si>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</si>
  <si>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</si>
  <si>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</si>
  <si>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</si>
  <si>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</si>
  <si>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</si>
  <si>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</si>
  <si>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</si>
  <si>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</si>
  <si>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</si>
  <si>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</si>
  <si>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</si>
  <si>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</si>
  <si>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</si>
  <si>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</si>
  <si>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</si>
  <si>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</si>
  <si>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</si>
  <si>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</si>
  <si>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</si>
  <si>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</si>
  <si>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</si>
  <si>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</si>
  <si>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</si>
  <si>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</si>
  <si>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</si>
  <si>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</si>
  <si>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</si>
  <si>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</si>
  <si>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</si>
  <si>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</si>
  <si>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</si>
  <si>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</si>
  <si>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</si>
  <si>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</si>
  <si>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</si>
  <si>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</si>
  <si>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</si>
  <si>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</si>
  <si>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</si>
  <si>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</si>
  <si>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</si>
  <si>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</si>
  <si>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</si>
  <si>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</si>
  <si>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</si>
  <si>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</si>
  <si>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</si>
  <si>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</si>
  <si>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</si>
  <si>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</si>
  <si>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</si>
  <si>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</si>
  <si>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</si>
  <si>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</si>
  <si>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</si>
  <si>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</si>
  <si>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</si>
  <si>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</si>
  <si>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</si>
  <si>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</si>
  <si>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</si>
  <si>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</si>
  <si>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</si>
  <si>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</si>
  <si>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</si>
  <si>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</si>
  <si>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</si>
  <si>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</si>
  <si>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</si>
  <si>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</si>
  <si>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</si>
  <si>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</si>
  <si>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</si>
  <si>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</si>
  <si>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</si>
  <si>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</si>
  <si>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</si>
  <si>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</si>
  <si>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</si>
  <si>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</si>
  <si>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</si>
  <si>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</si>
  <si>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</si>
  <si>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</si>
  <si>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</si>
  <si>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</si>
  <si>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</si>
  <si>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</si>
  <si>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</si>
  <si>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</si>
  <si>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</si>
  <si>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</si>
  <si>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</si>
  <si>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</si>
  <si>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</si>
  <si>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</si>
  <si>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</si>
  <si>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</si>
  <si>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</si>
  <si>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</si>
  <si>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</si>
  <si>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</si>
  <si>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</si>
  <si>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</si>
  <si>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</si>
  <si>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</si>
  <si>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</si>
  <si>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</si>
  <si>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</si>
  <si>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</si>
  <si>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</si>
  <si>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</si>
  <si>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</si>
  <si>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</si>
  <si>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</si>
  <si>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</si>
  <si>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</si>
  <si>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</si>
  <si>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</si>
  <si>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</si>
  <si>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</si>
  <si>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</si>
  <si>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</si>
  <si>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</si>
  <si>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</si>
  <si>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</si>
  <si>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</si>
  <si>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</si>
  <si>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</si>
  <si>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</si>
  <si>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</si>
  <si>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</si>
  <si>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</si>
  <si>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</si>
  <si>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</si>
  <si>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</si>
  <si>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</si>
  <si>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</si>
  <si>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</si>
  <si>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</si>
  <si>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</si>
  <si>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</si>
  <si>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</si>
  <si>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</si>
  <si>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</si>
  <si>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</si>
  <si>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</si>
  <si>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</si>
  <si>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</si>
  <si>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</si>
  <si>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</si>
  <si>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</si>
  <si>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</si>
  <si>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</si>
  <si>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</si>
  <si>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</si>
  <si>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</si>
  <si>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</si>
  <si>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</si>
  <si>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</si>
  <si>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</si>
  <si>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</si>
  <si>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</si>
  <si>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</si>
  <si>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</si>
  <si>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</si>
  <si>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</si>
  <si>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</si>
  <si>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</si>
  <si>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</si>
  <si>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</si>
  <si>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</si>
  <si>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</si>
  <si>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</si>
  <si>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</si>
  <si>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</si>
  <si>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</si>
  <si>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</si>
  <si>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</si>
  <si>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</si>
  <si>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</si>
  <si>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</si>
  <si>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</si>
  <si>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</si>
  <si>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</si>
  <si>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</si>
  <si>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</si>
  <si>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</si>
  <si>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</si>
  <si>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</si>
  <si>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</si>
  <si>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</si>
  <si>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</si>
  <si>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</si>
  <si>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</si>
  <si>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</si>
  <si>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</si>
  <si>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</si>
  <si>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</si>
  <si>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</si>
  <si>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</si>
  <si>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</si>
  <si>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</si>
  <si>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</si>
  <si>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</si>
  <si>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</si>
  <si>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</si>
  <si>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</si>
  <si>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</si>
  <si>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</si>
  <si>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</si>
  <si>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</si>
  <si>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</si>
  <si>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</si>
  <si>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</si>
  <si>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</si>
  <si>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</si>
  <si>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</si>
  <si>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</si>
  <si>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</si>
  <si>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</si>
  <si>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</si>
  <si>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</si>
  <si>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</si>
  <si>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</si>
  <si>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</si>
  <si>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</si>
  <si>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</si>
  <si>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</si>
  <si>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</si>
  <si>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</si>
  <si>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</si>
  <si>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</si>
  <si>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</si>
  <si>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</si>
  <si>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</si>
  <si>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</si>
  <si>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</si>
  <si>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</si>
  <si>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</si>
  <si>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</si>
  <si>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</si>
  <si>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</si>
  <si>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</si>
  <si>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</si>
  <si>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</si>
  <si>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</si>
  <si>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</si>
  <si>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</si>
  <si>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</si>
  <si>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</si>
  <si>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</si>
  <si>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</si>
  <si>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</si>
  <si>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</si>
  <si>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</si>
  <si>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</si>
  <si>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</si>
  <si>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</si>
  <si>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</si>
  <si>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</si>
  <si>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</si>
  <si>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</si>
  <si>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</si>
  <si>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</si>
  <si>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</si>
  <si>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</si>
  <si>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</si>
  <si>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</si>
  <si>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</si>
  <si>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</si>
  <si>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</si>
  <si>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</si>
  <si>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</si>
  <si>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</si>
  <si>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</si>
  <si>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</si>
  <si>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</si>
  <si>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</si>
  <si>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</si>
  <si>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</si>
  <si>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</si>
  <si>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</si>
  <si>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</si>
  <si>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</si>
  <si>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</si>
  <si>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</si>
  <si>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</si>
  <si>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</si>
  <si>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</si>
  <si>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</si>
  <si>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</si>
  <si>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</si>
  <si>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</si>
  <si>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</si>
  <si>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</si>
  <si>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</si>
  <si>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</si>
  <si>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</si>
  <si>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</si>
  <si>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</si>
  <si>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</si>
  <si>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</si>
  <si>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</si>
  <si>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</si>
  <si>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</si>
  <si>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</si>
  <si>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</si>
  <si>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</si>
  <si>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</si>
  <si>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</si>
  <si>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</si>
  <si>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</si>
  <si>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</si>
  <si>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</si>
  <si>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</si>
  <si>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</si>
  <si>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</si>
  <si>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</si>
  <si>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</si>
  <si>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</si>
  <si>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</si>
  <si>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</si>
  <si>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</si>
  <si>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</si>
  <si>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</si>
  <si>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</si>
  <si>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</si>
  <si>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</si>
  <si>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</si>
  <si>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</si>
  <si>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</si>
  <si>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</si>
  <si>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</si>
  <si>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</si>
  <si>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</si>
  <si>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</si>
  <si>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</si>
  <si>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</si>
  <si>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</si>
  <si>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</si>
  <si>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</si>
  <si>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</si>
  <si>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</si>
  <si>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</si>
  <si>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</si>
  <si>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</si>
  <si>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</si>
  <si>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</si>
  <si>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</si>
  <si>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</si>
  <si>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</si>
  <si>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</si>
  <si>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</si>
  <si>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</si>
  <si>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</si>
  <si>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</si>
  <si>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</si>
  <si>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</si>
  <si>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</si>
  <si>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</si>
  <si>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</si>
  <si>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</si>
  <si>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</si>
  <si>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</si>
  <si>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</si>
  <si>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</si>
  <si>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</si>
  <si>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</si>
  <si>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</si>
  <si>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</si>
  <si>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</si>
  <si>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</si>
  <si>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</si>
  <si>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</si>
  <si>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</si>
  <si>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</si>
  <si>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</si>
  <si>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</si>
  <si>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</si>
  <si>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</si>
  <si>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</si>
  <si>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</si>
  <si>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</si>
  <si>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</si>
  <si>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</si>
  <si>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</si>
  <si>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</si>
  <si>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</si>
  <si>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</si>
  <si>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</si>
  <si>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</si>
  <si>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</si>
  <si>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</si>
  <si>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</si>
  <si>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</si>
  <si>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</si>
  <si>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</si>
  <si>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</si>
  <si>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</si>
  <si>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</si>
  <si>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</si>
  <si>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</si>
  <si>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</si>
  <si>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</si>
  <si>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</si>
  <si>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</si>
  <si>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</si>
  <si>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</si>
  <si>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</si>
  <si>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</si>
  <si>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</si>
  <si>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</si>
  <si>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</si>
  <si>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</si>
  <si>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</si>
  <si>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</si>
  <si>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</si>
  <si>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</si>
  <si>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</si>
  <si>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</si>
  <si>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</si>
  <si>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</si>
  <si>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</si>
  <si>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</si>
  <si>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</si>
  <si>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</si>
  <si>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</si>
  <si>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</si>
  <si>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</si>
  <si>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</si>
  <si>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</si>
  <si>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</si>
  <si>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</si>
  <si>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</si>
  <si>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</si>
  <si>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</si>
  <si>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</si>
  <si>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</si>
  <si>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</si>
  <si>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</si>
  <si>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</si>
  <si>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</si>
  <si>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</si>
  <si>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</si>
  <si>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</si>
  <si>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</si>
  <si>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</si>
  <si>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</si>
  <si>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</si>
  <si>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</si>
  <si>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</si>
  <si>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</si>
  <si>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</si>
  <si>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</si>
  <si>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</si>
  <si>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</si>
  <si>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</si>
  <si>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</si>
  <si>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</si>
  <si>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</si>
  <si>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</si>
  <si>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</si>
  <si>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</si>
  <si>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</si>
  <si>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</si>
  <si>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</si>
  <si>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</si>
  <si>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</si>
  <si>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</si>
  <si>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</si>
  <si>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</si>
  <si>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</si>
  <si>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</si>
  <si>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</si>
  <si>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</si>
  <si>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</si>
  <si>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</si>
  <si>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</si>
  <si>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</si>
  <si>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</si>
  <si>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</si>
  <si>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</si>
  <si>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</si>
  <si>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</si>
  <si>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</si>
  <si>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</si>
  <si>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</si>
  <si>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</si>
  <si>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</si>
  <si>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</si>
  <si>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</si>
  <si>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</si>
  <si>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</si>
  <si>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</si>
  <si>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</si>
  <si>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</si>
  <si>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</si>
  <si>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</si>
  <si>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</si>
  <si>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</si>
  <si>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</si>
  <si>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</si>
  <si>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</si>
  <si>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</si>
  <si>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</si>
  <si>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</si>
  <si>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</si>
  <si>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</si>
  <si>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</si>
  <si>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</si>
  <si>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</si>
  <si>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</si>
  <si>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</si>
  <si>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</si>
  <si>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</si>
  <si>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</si>
  <si>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</si>
  <si>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</si>
  <si>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</si>
  <si>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</si>
  <si>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</si>
  <si>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</si>
  <si>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</si>
  <si>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</si>
  <si>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</si>
  <si>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</si>
  <si>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</si>
  <si>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</si>
  <si>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</si>
  <si>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</si>
  <si>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</si>
  <si>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</si>
  <si>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</si>
  <si>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</si>
  <si>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</si>
  <si>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</si>
  <si>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</si>
  <si>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</si>
  <si>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</si>
  <si>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</si>
  <si>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</si>
  <si>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</si>
  <si>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</si>
  <si>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</si>
  <si>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</si>
  <si>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</si>
  <si>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</si>
  <si>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</si>
  <si>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</si>
  <si>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</si>
  <si>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</si>
  <si>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</si>
  <si>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</si>
  <si>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</si>
  <si>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</si>
  <si>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</si>
  <si>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</si>
  <si>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</si>
  <si>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</si>
  <si>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</si>
  <si>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</si>
  <si>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</si>
  <si>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</si>
  <si>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</si>
  <si>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</si>
  <si>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</si>
  <si>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</si>
  <si>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</si>
  <si>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</si>
  <si>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</si>
  <si>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</si>
  <si>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</si>
  <si>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</si>
  <si>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</si>
  <si>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</si>
  <si>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</si>
  <si>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</si>
  <si>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</si>
  <si>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</si>
  <si>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</si>
  <si>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</si>
  <si>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</si>
  <si>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</si>
  <si>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</si>
  <si>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</si>
  <si>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</si>
  <si>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</si>
  <si>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</si>
  <si>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</si>
  <si>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</si>
  <si>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</si>
  <si>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</si>
  <si>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</si>
  <si>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</si>
  <si>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</si>
  <si>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</si>
  <si>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</si>
  <si>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</si>
  <si>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</si>
  <si>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</si>
  <si>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</si>
  <si>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</si>
  <si>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</si>
  <si>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</si>
  <si>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</si>
  <si>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</si>
  <si>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</si>
  <si>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</si>
  <si>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</si>
  <si>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</si>
  <si>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</si>
  <si>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</si>
  <si>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</si>
  <si>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</si>
  <si>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</si>
  <si>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</si>
  <si>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</si>
  <si>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</si>
  <si>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</si>
  <si>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</si>
  <si>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</si>
  <si>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</si>
  <si>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</si>
  <si>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</si>
  <si>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</si>
  <si>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</si>
  <si>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</si>
  <si>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</si>
  <si>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</si>
  <si>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</si>
  <si>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</si>
  <si>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</si>
  <si>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</si>
  <si>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</si>
  <si>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</si>
  <si>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</si>
  <si>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</si>
  <si>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</si>
  <si>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</si>
  <si>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</si>
  <si>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</si>
  <si>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</si>
  <si>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</si>
  <si>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</si>
  <si>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</si>
  <si>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</si>
  <si>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</si>
  <si>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</si>
  <si>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</si>
  <si>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</si>
  <si>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</si>
  <si>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</si>
  <si>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</si>
  <si>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</si>
  <si>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</si>
  <si>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</si>
  <si>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</si>
  <si>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</si>
  <si>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</si>
  <si>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</si>
  <si>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</si>
  <si>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</si>
  <si>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</si>
  <si>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</si>
  <si>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</si>
  <si>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</si>
  <si>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</si>
  <si>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</si>
  <si>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</si>
  <si>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</si>
  <si>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</si>
  <si>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</si>
  <si>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</si>
  <si>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</si>
  <si>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</si>
  <si>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</si>
  <si>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</si>
  <si>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</si>
  <si>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</si>
  <si>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</si>
  <si>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</si>
  <si>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</si>
  <si>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</si>
  <si>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</si>
  <si>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</si>
  <si>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</si>
  <si>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</si>
  <si>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</si>
  <si>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</si>
  <si>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</si>
  <si>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</si>
  <si>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</si>
  <si>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</si>
  <si>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</si>
  <si>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</si>
  <si>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</si>
  <si>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</si>
  <si>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</si>
  <si>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</si>
  <si>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</si>
  <si>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</si>
  <si>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</si>
  <si>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</si>
  <si>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</si>
  <si>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</si>
  <si>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</si>
  <si>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</si>
  <si>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</si>
  <si>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</si>
  <si>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</si>
  <si>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</si>
  <si>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</si>
  <si>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</si>
  <si>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</si>
  <si>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</si>
  <si>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</si>
  <si>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</si>
  <si>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</si>
  <si>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</si>
  <si>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</si>
  <si>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</si>
  <si>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</si>
  <si>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</si>
  <si>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</si>
  <si>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</si>
  <si>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</si>
  <si>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</si>
  <si>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</si>
  <si>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</si>
  <si>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</si>
  <si>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</si>
  <si>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</si>
  <si>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</si>
  <si>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</si>
  <si>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</si>
  <si>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</si>
  <si>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</si>
  <si>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</si>
  <si>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</si>
  <si>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</si>
  <si>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</si>
  <si>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</si>
  <si>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</si>
  <si>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</si>
  <si>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</si>
  <si>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</si>
  <si>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</si>
  <si>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</si>
  <si>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</si>
  <si>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</si>
  <si>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</si>
  <si>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</si>
  <si>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</si>
  <si>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</si>
  <si>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</si>
  <si>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</si>
  <si>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</si>
  <si>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</si>
  <si>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</si>
  <si>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</si>
  <si>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</si>
  <si>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</si>
  <si>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</si>
  <si>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</si>
  <si>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</si>
  <si>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</si>
  <si>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</si>
  <si>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</si>
  <si>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</si>
  <si>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</si>
  <si>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</si>
  <si>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</si>
  <si>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</si>
  <si>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</si>
  <si>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</si>
  <si>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</si>
  <si>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</si>
  <si>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</si>
  <si>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</si>
  <si>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</si>
  <si>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</si>
  <si>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</si>
  <si>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</si>
  <si>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</si>
  <si>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</si>
  <si>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</si>
  <si>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</si>
  <si>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</si>
  <si>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</si>
  <si>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</si>
  <si>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</si>
  <si>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</si>
  <si>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</si>
  <si>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</si>
  <si>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</si>
  <si>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</si>
  <si>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</si>
  <si>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</si>
  <si>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</si>
  <si>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</si>
  <si>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</si>
  <si>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</si>
  <si>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</si>
  <si>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</si>
  <si>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</si>
  <si>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</si>
  <si>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</si>
  <si>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</si>
  <si>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</si>
  <si>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</si>
  <si>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</si>
  <si>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</si>
  <si>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</si>
  <si>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</si>
  <si>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</si>
  <si>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</si>
  <si>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</si>
  <si>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</si>
  <si>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</si>
  <si>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</si>
  <si>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</si>
  <si>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</si>
  <si>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</si>
  <si>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</si>
  <si>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</si>
  <si>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</si>
  <si>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</si>
  <si>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</si>
  <si>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</si>
  <si>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</si>
  <si>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</si>
  <si>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</si>
  <si>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</si>
  <si>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</si>
  <si>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</si>
  <si>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</si>
  <si>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</si>
  <si>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</si>
  <si>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</si>
  <si>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</si>
  <si>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</si>
  <si>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</si>
  <si>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</si>
  <si>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</si>
  <si>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</si>
  <si>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</si>
  <si>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</si>
  <si>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</si>
  <si>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</si>
  <si>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</si>
  <si>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</si>
  <si>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</si>
  <si>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</si>
  <si>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</si>
  <si>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</si>
  <si>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</si>
  <si>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</si>
  <si>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</si>
  <si>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</si>
  <si>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</si>
  <si>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</si>
  <si>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</si>
  <si>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</si>
  <si>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</si>
  <si>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</si>
  <si>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</si>
  <si>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</si>
  <si>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</si>
  <si>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</si>
  <si>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</si>
  <si>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</si>
  <si>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</si>
  <si>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</si>
  <si>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</si>
  <si>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</si>
  <si>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</si>
  <si>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</si>
  <si>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</si>
  <si>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</si>
  <si>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</si>
  <si>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</si>
  <si>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</si>
  <si>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</si>
  <si>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</si>
  <si>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</si>
  <si>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</si>
  <si>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</si>
  <si>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</si>
  <si>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</si>
  <si>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</si>
  <si>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</si>
  <si>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</si>
  <si>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</si>
  <si>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</si>
  <si>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</si>
  <si>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</si>
  <si>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</si>
  <si>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</si>
  <si>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</si>
  <si>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</si>
  <si>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</si>
  <si>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</si>
  <si>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</si>
  <si>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</si>
  <si>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</si>
  <si>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</si>
  <si>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</si>
  <si>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</si>
  <si>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</si>
  <si>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</si>
  <si>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</si>
  <si>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</si>
  <si>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</si>
  <si>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</si>
  <si>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</si>
  <si>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</si>
  <si>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</si>
  <si>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</si>
  <si>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</si>
  <si>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</si>
  <si>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</si>
  <si>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</si>
  <si>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</si>
  <si>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</si>
  <si>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</si>
  <si>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</si>
  <si>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</si>
  <si>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</si>
  <si>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</si>
  <si>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</si>
  <si>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</si>
  <si>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</si>
  <si>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</si>
  <si>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</si>
  <si>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</si>
  <si>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</si>
  <si>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</si>
  <si>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</si>
  <si>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</si>
  <si>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</si>
  <si>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</si>
  <si>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</si>
  <si>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</si>
  <si>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</si>
  <si>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</si>
  <si>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</si>
  <si>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</si>
  <si>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</si>
  <si>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</si>
  <si>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</si>
  <si>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</si>
  <si>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</si>
  <si>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</si>
  <si>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</si>
  <si>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</si>
  <si>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</si>
  <si>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</si>
  <si>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</si>
  <si>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</si>
  <si>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</si>
  <si>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</si>
  <si>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</si>
  <si>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</si>
  <si>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</si>
  <si>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</si>
  <si>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</si>
  <si>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</si>
  <si>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</si>
  <si>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</si>
  <si>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</si>
  <si>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</si>
  <si>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</si>
  <si>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</si>
  <si>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</si>
  <si>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</si>
  <si>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</si>
  <si>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</si>
  <si>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</si>
  <si>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</si>
  <si>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</si>
  <si>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</si>
  <si>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</si>
  <si>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</si>
  <si>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</si>
  <si>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</si>
  <si>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</si>
  <si>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</si>
  <si>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</si>
  <si>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</si>
  <si>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</si>
  <si>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</si>
  <si>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</si>
  <si>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</si>
  <si>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</si>
  <si>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</si>
  <si>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</si>
  <si>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</si>
  <si>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</si>
  <si>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</si>
  <si>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</si>
  <si>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</si>
  <si>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</si>
  <si>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</si>
  <si>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</si>
  <si>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</si>
  <si>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</si>
  <si>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</si>
  <si>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</si>
  <si>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</si>
  <si>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</si>
  <si>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</si>
  <si>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</si>
  <si>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</si>
  <si>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</si>
  <si>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</si>
  <si>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</si>
  <si>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</si>
  <si>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</si>
  <si>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</si>
  <si>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</si>
  <si>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</si>
  <si>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</si>
  <si>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</si>
  <si>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</si>
  <si>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</si>
  <si>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</si>
  <si>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</si>
  <si>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</si>
  <si>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</si>
  <si>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</si>
  <si>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</si>
  <si>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</si>
  <si>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</si>
  <si>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</si>
  <si>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</si>
  <si>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</si>
  <si>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</si>
  <si>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</si>
  <si>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</si>
  <si>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</si>
  <si>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</si>
  <si>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</si>
  <si>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</si>
  <si>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</si>
  <si>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</si>
  <si>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</si>
  <si>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</si>
  <si>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</si>
  <si>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</si>
  <si>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</si>
  <si>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</si>
  <si>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</si>
  <si>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</si>
  <si>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</si>
  <si>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</si>
  <si>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</si>
  <si>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</si>
  <si>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</si>
  <si>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</si>
  <si>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</si>
  <si>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</si>
  <si>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</si>
  <si>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</si>
  <si>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</si>
  <si>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</si>
  <si>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</si>
  <si>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</si>
  <si>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</si>
  <si>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</si>
  <si>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</si>
  <si>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</si>
  <si>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</si>
  <si>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</si>
  <si>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</si>
  <si>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</si>
  <si>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</si>
  <si>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</si>
  <si>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</si>
  <si>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</si>
  <si>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</si>
  <si>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</si>
  <si>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</si>
  <si>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</si>
  <si>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</si>
  <si>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</si>
  <si>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</si>
  <si>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</si>
  <si>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</si>
  <si>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</si>
  <si>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</si>
  <si>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</si>
  <si>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</si>
  <si>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</si>
  <si>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</si>
  <si>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</si>
  <si>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</si>
  <si>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</si>
  <si>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</si>
  <si>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</si>
  <si>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</si>
  <si>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</si>
  <si>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</si>
  <si>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</si>
  <si>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</si>
  <si>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</si>
  <si>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</si>
  <si>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</si>
  <si>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</si>
  <si>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</si>
  <si>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</si>
  <si>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</si>
  <si>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</si>
  <si>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</si>
  <si>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</si>
  <si>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</si>
  <si>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</si>
  <si>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</si>
  <si>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</si>
  <si>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</si>
  <si>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</si>
  <si>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</si>
  <si>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</si>
  <si>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</si>
  <si>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</si>
  <si>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</si>
  <si>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</si>
  <si>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</si>
  <si>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</si>
  <si>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</si>
  <si>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</si>
  <si>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</si>
  <si>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</si>
  <si>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</si>
  <si>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</si>
  <si>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</si>
  <si>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</si>
  <si>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</si>
  <si>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</si>
  <si>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</si>
  <si>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</si>
  <si>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</si>
  <si>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</si>
  <si>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</si>
  <si>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</si>
  <si>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</si>
  <si>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</si>
  <si>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</si>
  <si>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</si>
  <si>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</si>
  <si>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</si>
  <si>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</si>
  <si>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</si>
  <si>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</si>
  <si>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</si>
  <si>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</si>
  <si>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</si>
  <si>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</si>
  <si>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</si>
  <si>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</si>
  <si>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</si>
  <si>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</si>
  <si>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</si>
  <si>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</si>
  <si>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</si>
  <si>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</si>
  <si>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</si>
  <si>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</si>
  <si>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</si>
  <si>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</si>
  <si>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</si>
  <si>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</si>
  <si>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</si>
  <si>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</si>
  <si>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</si>
  <si>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</si>
  <si>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</si>
  <si>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</si>
  <si>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</si>
  <si>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</si>
  <si>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</si>
  <si>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</si>
  <si>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</si>
  <si>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</si>
  <si>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</si>
  <si>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</si>
  <si>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</si>
  <si>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</si>
  <si>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</si>
  <si>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</si>
  <si>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</si>
  <si>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</si>
  <si>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</si>
  <si>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</si>
  <si>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</si>
  <si>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</si>
  <si>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</si>
  <si>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</si>
  <si>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</si>
  <si>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</si>
  <si>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</si>
  <si>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</si>
  <si>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</si>
  <si>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</si>
  <si>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</si>
  <si>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</si>
  <si>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</si>
  <si>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</si>
  <si>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</si>
  <si>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</si>
  <si>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</si>
  <si>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</si>
  <si>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</si>
  <si>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</si>
  <si>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</si>
  <si>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</si>
  <si>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</si>
  <si>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</si>
  <si>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</si>
  <si>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</si>
  <si>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</si>
  <si>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</si>
  <si>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</si>
  <si>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</si>
  <si>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</si>
  <si>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</si>
  <si>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</si>
  <si>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</si>
  <si>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</si>
  <si>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</si>
  <si>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</si>
  <si>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</si>
  <si>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</si>
  <si>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</si>
  <si>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</si>
  <si>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</si>
  <si>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</si>
  <si>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</si>
  <si>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</si>
  <si>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</si>
  <si>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</si>
  <si>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</si>
  <si>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</si>
  <si>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</si>
  <si>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</si>
  <si>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</si>
  <si>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</si>
  <si>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</si>
  <si>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</si>
  <si>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</si>
  <si>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</si>
  <si>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</si>
  <si>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</si>
  <si>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</si>
  <si>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</si>
  <si>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</si>
  <si>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</si>
  <si>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</si>
  <si>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</si>
  <si>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</si>
  <si>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</si>
  <si>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</si>
  <si>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</si>
  <si>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</si>
  <si>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</si>
  <si>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</si>
  <si>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</si>
  <si>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</si>
  <si>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</si>
  <si>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</si>
  <si>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</si>
  <si>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</si>
  <si>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</si>
  <si>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</si>
  <si>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</si>
  <si>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</si>
  <si>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</si>
  <si>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</si>
  <si>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</si>
  <si>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</si>
  <si>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</si>
  <si>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</si>
  <si>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</si>
  <si>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</si>
  <si>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</si>
  <si>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</si>
  <si>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</si>
  <si>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</si>
  <si>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</si>
  <si>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</si>
  <si>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</si>
  <si>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</si>
  <si>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</si>
  <si>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</si>
  <si>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</si>
  <si>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</si>
  <si>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</si>
  <si>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</si>
  <si>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</si>
  <si>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</si>
  <si>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</si>
  <si>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</si>
  <si>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</si>
  <si>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</si>
  <si>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</si>
  <si>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</si>
  <si>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</si>
  <si>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</si>
  <si>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</si>
  <si>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</si>
  <si>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</si>
  <si>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</si>
  <si>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</si>
  <si>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</si>
  <si>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</si>
  <si>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</si>
  <si>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</si>
  <si>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</si>
  <si>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</si>
  <si>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</si>
  <si>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</si>
  <si>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</si>
  <si>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</si>
  <si>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</si>
  <si>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</si>
  <si>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</si>
  <si>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</si>
  <si>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</si>
  <si>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</si>
  <si>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</si>
  <si>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</si>
  <si>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</si>
  <si>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</si>
  <si>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</si>
  <si>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</si>
  <si>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</si>
  <si>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</si>
  <si>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</si>
  <si>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</si>
  <si>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</si>
  <si>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</si>
  <si>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</si>
  <si>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</si>
  <si>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</si>
  <si>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</si>
  <si>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</si>
  <si>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</si>
  <si>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</si>
  <si>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</si>
  <si>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</si>
  <si>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</si>
  <si>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</si>
  <si>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</si>
  <si>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</si>
  <si>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</si>
  <si>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</si>
  <si>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</si>
  <si>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</si>
  <si>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</si>
  <si>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</si>
  <si>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</si>
  <si>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</si>
  <si>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</si>
  <si>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</si>
  <si>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</si>
  <si>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</si>
  <si>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</si>
  <si>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</si>
  <si>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</si>
  <si>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</si>
  <si>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</si>
  <si>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</si>
  <si>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</si>
  <si>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</si>
  <si>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</si>
  <si>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</si>
  <si>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</si>
  <si>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</si>
  <si>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</si>
  <si>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</si>
  <si>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</si>
  <si>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</si>
  <si>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</si>
  <si>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</si>
  <si>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</si>
  <si>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</si>
  <si>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</si>
  <si>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</si>
  <si>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</si>
  <si>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</si>
  <si>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</si>
  <si>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</si>
  <si>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</si>
  <si>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</si>
  <si>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</si>
  <si>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</si>
  <si>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</si>
  <si>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</si>
  <si>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</si>
  <si>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</si>
  <si>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</si>
  <si>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</si>
  <si>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</si>
  <si>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</si>
  <si>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</si>
  <si>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</si>
  <si>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</si>
  <si>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</si>
  <si>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</si>
  <si>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</si>
  <si>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</si>
  <si>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</si>
  <si>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</si>
  <si>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</si>
  <si>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</si>
  <si>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</si>
  <si>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</si>
  <si>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</si>
  <si>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</si>
  <si>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</si>
  <si>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</si>
  <si>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</si>
  <si>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</si>
  <si>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</si>
  <si>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</si>
  <si>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</si>
  <si>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</si>
  <si>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</si>
  <si>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</si>
  <si>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</si>
  <si>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</si>
  <si>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</si>
  <si>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</si>
  <si>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</si>
  <si>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</si>
  <si>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</si>
  <si>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</si>
  <si>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</si>
  <si>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</si>
  <si>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</si>
  <si>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</si>
  <si>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</si>
  <si>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</si>
  <si>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</si>
  <si>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</si>
  <si>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</si>
  <si>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</si>
  <si>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</si>
  <si>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</si>
  <si>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</si>
  <si>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</si>
  <si>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</si>
  <si>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</si>
  <si>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</si>
  <si>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</si>
  <si>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</si>
  <si>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</si>
  <si>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</si>
  <si>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</si>
  <si>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</si>
  <si>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</si>
  <si>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</si>
  <si>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</si>
  <si>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</si>
  <si>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</si>
  <si>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</si>
  <si>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</si>
  <si>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</si>
  <si>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</si>
  <si>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</si>
  <si>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</si>
  <si>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</si>
  <si>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</si>
  <si>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</si>
  <si>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</si>
  <si>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</si>
  <si>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</si>
  <si>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</si>
  <si>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</si>
  <si>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</si>
  <si>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</si>
  <si>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</si>
  <si>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</si>
  <si>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</si>
  <si>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</si>
  <si>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</si>
  <si>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</si>
  <si>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</si>
  <si>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</si>
  <si>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</si>
  <si>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</si>
  <si>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</si>
  <si>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</si>
  <si>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</si>
  <si>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</si>
  <si>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</si>
  <si>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</si>
  <si>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</si>
  <si>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</si>
  <si>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</si>
  <si>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</si>
  <si>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</si>
  <si>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</si>
  <si>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</si>
  <si>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</si>
  <si>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</si>
  <si>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</si>
  <si>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</si>
  <si>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</si>
  <si>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</si>
  <si>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</si>
  <si>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</si>
  <si>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</si>
  <si>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</si>
  <si>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</si>
  <si>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</si>
  <si>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</si>
  <si>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</si>
  <si>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</si>
  <si>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</si>
  <si>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</si>
  <si>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</si>
  <si>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</si>
  <si>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</si>
  <si>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</si>
  <si>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</si>
  <si>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</si>
  <si>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</si>
  <si>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</si>
  <si>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</si>
  <si>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</si>
  <si>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</si>
  <si>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</si>
  <si>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</si>
  <si>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</si>
  <si>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</si>
  <si>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</si>
  <si>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</si>
  <si>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</si>
  <si>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</si>
  <si>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</si>
  <si>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</si>
  <si>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</si>
  <si>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</si>
  <si>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</si>
  <si>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</si>
  <si>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</si>
  <si>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</si>
  <si>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</si>
  <si>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</si>
  <si>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</si>
  <si>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</si>
  <si>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</si>
  <si>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</si>
  <si>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</si>
  <si>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</si>
  <si>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</si>
  <si>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</si>
  <si>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</si>
  <si>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</si>
  <si>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</si>
  <si>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</si>
  <si>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</si>
  <si>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</si>
  <si>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</si>
  <si>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</si>
  <si>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</si>
  <si>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</si>
  <si>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</si>
  <si>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</si>
  <si>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</si>
  <si>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</si>
  <si>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</si>
  <si>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</si>
  <si>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</si>
  <si>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</si>
  <si>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</si>
  <si>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</si>
  <si>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</si>
  <si>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</si>
  <si>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</si>
  <si>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</si>
  <si>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</si>
  <si>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</si>
  <si>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</si>
  <si>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</si>
  <si>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</si>
  <si>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</si>
  <si>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</si>
  <si>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</si>
  <si>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</si>
  <si>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</si>
  <si>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</si>
  <si>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</si>
  <si>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</si>
  <si>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</si>
  <si>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</si>
  <si>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</si>
  <si>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</si>
  <si>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</si>
  <si>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</si>
  <si>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</si>
  <si>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</si>
  <si>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</si>
  <si>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</si>
  <si>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</si>
  <si>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</si>
  <si>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</si>
  <si>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</si>
  <si>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</si>
  <si>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</si>
  <si>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</si>
  <si>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</si>
  <si>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</si>
  <si>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</si>
  <si>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</si>
  <si>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</si>
  <si>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</si>
  <si>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</si>
  <si>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</si>
  <si>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</si>
  <si>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</si>
  <si>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</si>
  <si>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</si>
  <si>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</si>
  <si>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</si>
  <si>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</si>
  <si>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</si>
  <si>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</si>
  <si>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</si>
  <si>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</si>
  <si>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</si>
  <si>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</si>
  <si>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</si>
  <si>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</si>
  <si>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</si>
  <si>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</si>
  <si>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</si>
  <si>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</si>
  <si>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</si>
  <si>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</si>
  <si>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</si>
  <si>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</si>
  <si>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</si>
  <si>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</si>
  <si>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</si>
  <si>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</si>
  <si>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</si>
  <si>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</si>
  <si>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</si>
  <si>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</si>
  <si>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</si>
  <si>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</si>
  <si>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</si>
  <si>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</si>
  <si>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</si>
  <si>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</si>
  <si>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</si>
  <si>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</si>
  <si>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</si>
  <si>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</si>
  <si>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</si>
  <si>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</si>
  <si>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</si>
  <si>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</si>
  <si>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</si>
  <si>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</si>
  <si>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</si>
  <si>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</si>
  <si>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</si>
  <si>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</si>
  <si>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</si>
  <si>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</si>
  <si>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</si>
  <si>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</si>
  <si>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</si>
  <si>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</si>
  <si>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</si>
  <si>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</si>
  <si>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</si>
  <si>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</si>
  <si>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</si>
  <si>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</si>
  <si>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</si>
  <si>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</si>
  <si>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</si>
  <si>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</si>
  <si>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</si>
  <si>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</si>
  <si>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</si>
  <si>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</si>
  <si>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</si>
  <si>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</si>
  <si>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</si>
  <si>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</si>
  <si>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</si>
  <si>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</si>
  <si>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</si>
  <si>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</si>
  <si>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</si>
  <si>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</si>
  <si>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</si>
  <si>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</si>
  <si>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</si>
  <si>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</si>
  <si>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</si>
  <si>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</si>
  <si>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</si>
  <si>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</si>
  <si>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</si>
  <si>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</si>
  <si>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</si>
  <si>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</si>
  <si>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</si>
  <si>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</si>
  <si>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</si>
  <si>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</si>
  <si>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</si>
  <si>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</si>
  <si>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</si>
  <si>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</si>
  <si>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</si>
  <si>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</si>
  <si>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</si>
  <si>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</si>
  <si>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</si>
  <si>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</si>
  <si>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</si>
  <si>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</si>
  <si>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</si>
  <si>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</si>
  <si>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</si>
  <si>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</si>
  <si>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</si>
  <si>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</si>
  <si>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</si>
  <si>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</si>
  <si>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</si>
  <si>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</si>
  <si>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</si>
  <si>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</si>
  <si>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</si>
  <si>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</si>
  <si>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</si>
  <si>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</si>
  <si>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</si>
  <si>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</si>
  <si>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</si>
  <si>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</si>
  <si>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</si>
  <si>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</si>
  <si>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</si>
  <si>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</si>
  <si>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</si>
  <si>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</si>
  <si>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</si>
  <si>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</si>
  <si>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</si>
  <si>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</si>
  <si>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</si>
  <si>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</si>
  <si>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</si>
  <si>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</si>
  <si>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</si>
  <si>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</si>
  <si>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</si>
  <si>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</si>
  <si>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</si>
  <si>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</si>
  <si>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</si>
  <si>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</si>
  <si>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</si>
  <si>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</si>
  <si>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</si>
  <si>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</si>
  <si>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</si>
  <si>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</si>
  <si>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</si>
  <si>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</si>
  <si>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</si>
  <si>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</si>
  <si>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</si>
  <si>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</si>
  <si>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</si>
  <si>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</si>
  <si>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</si>
  <si>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</si>
  <si>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</si>
  <si>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</si>
  <si>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</si>
  <si>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</si>
  <si>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</si>
  <si>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</si>
  <si>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</si>
  <si>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</si>
  <si>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</si>
  <si>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</si>
  <si>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</si>
  <si>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</si>
  <si>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</si>
  <si>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</si>
  <si>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</si>
  <si>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</si>
  <si>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</si>
  <si>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</si>
  <si>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</si>
  <si>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</si>
  <si>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</si>
  <si>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</si>
  <si>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</si>
  <si>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</si>
  <si>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</si>
  <si>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</si>
  <si>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</si>
  <si>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</si>
  <si>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</si>
  <si>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</si>
  <si>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</si>
  <si>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</si>
  <si>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</si>
  <si>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</si>
  <si>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</si>
  <si>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</si>
  <si>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</si>
  <si>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</si>
  <si>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</si>
  <si>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</si>
  <si>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</si>
  <si>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</si>
  <si>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</si>
  <si>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</si>
  <si>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</si>
  <si>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</si>
  <si>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</si>
  <si>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</si>
  <si>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</si>
  <si>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</si>
  <si>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</si>
  <si>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</si>
  <si>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</si>
  <si>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</si>
  <si>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</si>
  <si>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</si>
  <si>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</si>
  <si>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</si>
  <si>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</si>
  <si>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</si>
  <si>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</si>
  <si>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</si>
  <si>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</si>
  <si>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</si>
  <si>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</si>
  <si>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</si>
  <si>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</si>
  <si>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</si>
  <si>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</si>
  <si>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</si>
  <si>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</si>
  <si>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</si>
  <si>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</si>
  <si>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</si>
  <si>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</si>
  <si>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</si>
  <si>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</si>
  <si>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</si>
  <si>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</si>
  <si>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</si>
  <si>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</si>
  <si>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</si>
  <si>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</si>
  <si>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</si>
  <si>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</si>
  <si>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</si>
  <si>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</si>
  <si>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</si>
  <si>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</si>
  <si>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</si>
  <si>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</si>
  <si>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</si>
  <si>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</si>
  <si>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</si>
  <si>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</si>
  <si>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</si>
  <si>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</si>
  <si>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</si>
  <si>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</si>
  <si>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</si>
  <si>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</si>
  <si>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</si>
  <si>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</si>
  <si>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</si>
  <si>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</si>
  <si>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</si>
  <si>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</si>
  <si>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</si>
  <si>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</si>
  <si>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</si>
  <si>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</si>
  <si>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</si>
  <si>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</si>
  <si>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</si>
  <si>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</si>
  <si>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</si>
  <si>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</si>
  <si>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</si>
  <si>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</si>
  <si>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</si>
  <si>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</si>
  <si>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</si>
  <si>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</si>
  <si>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</si>
  <si>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</si>
  <si>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</si>
  <si>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</si>
  <si>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</si>
  <si>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</si>
  <si>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</si>
  <si>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</si>
  <si>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</si>
  <si>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</si>
  <si>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</si>
  <si>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</si>
  <si>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</si>
  <si>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</si>
  <si>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</si>
  <si>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</si>
  <si>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</si>
  <si>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</si>
  <si>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</si>
  <si>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</si>
  <si>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</si>
  <si>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</si>
  <si>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</si>
  <si>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</si>
  <si>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</si>
  <si>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</si>
  <si>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</si>
  <si>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</si>
  <si>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</si>
  <si>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</si>
  <si>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</si>
  <si>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</si>
  <si>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</si>
  <si>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</si>
  <si>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</si>
  <si>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</si>
  <si>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</si>
  <si>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</si>
  <si>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</si>
  <si>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</si>
  <si>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</si>
  <si>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</si>
  <si>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</si>
  <si>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</si>
  <si>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</si>
  <si>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</si>
  <si>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</si>
  <si>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</si>
  <si>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</si>
  <si>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</si>
  <si>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</si>
  <si>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</si>
  <si>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</si>
  <si>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</si>
  <si>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</si>
  <si>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</si>
  <si>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</si>
  <si>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</si>
  <si>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</si>
  <si>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</si>
  <si>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</si>
  <si>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</si>
  <si>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</si>
  <si>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</si>
  <si>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</si>
  <si>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</si>
  <si>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</si>
  <si>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</si>
  <si>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</si>
  <si>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</si>
  <si>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</si>
  <si>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</si>
  <si>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</si>
  <si>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</si>
  <si>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</si>
  <si>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</si>
  <si>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</si>
  <si>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</si>
  <si>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</si>
  <si>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</si>
  <si>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</si>
  <si>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</si>
  <si>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</si>
  <si>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</si>
  <si>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</si>
  <si>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</si>
  <si>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</si>
  <si>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</si>
  <si>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</si>
  <si>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</si>
  <si>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</si>
  <si>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</si>
  <si>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</si>
  <si>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</si>
  <si>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</si>
  <si>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</si>
  <si>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</si>
  <si>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</si>
  <si>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</si>
  <si>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</si>
  <si>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</si>
  <si>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</si>
  <si>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</si>
  <si>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</si>
  <si>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</si>
  <si>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</si>
  <si>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</si>
  <si>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</si>
  <si>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</si>
  <si>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</si>
  <si>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</si>
  <si>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</si>
  <si>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</si>
  <si>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</si>
  <si>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</si>
  <si>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</si>
  <si>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</si>
  <si>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</si>
  <si>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</si>
  <si>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</si>
  <si>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</si>
  <si>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</si>
  <si>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</si>
  <si>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</si>
  <si>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</si>
  <si>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</si>
  <si>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</si>
  <si>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</si>
  <si>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</si>
  <si>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</si>
  <si>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</si>
  <si>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</si>
  <si>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</si>
  <si>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</si>
  <si>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</si>
  <si>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</si>
  <si>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</si>
  <si>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</si>
  <si>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</si>
  <si>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</si>
  <si>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</si>
  <si>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</si>
  <si>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</si>
  <si>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</si>
  <si>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</si>
  <si>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</si>
  <si>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</si>
  <si>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</si>
  <si>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</si>
  <si>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</si>
  <si>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</si>
  <si>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</si>
  <si>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</si>
  <si>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</si>
  <si>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</si>
  <si>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</si>
  <si>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</si>
  <si>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</si>
  <si>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</si>
  <si>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</si>
  <si>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</si>
  <si>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</si>
  <si>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</si>
  <si>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</si>
  <si>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</si>
  <si>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</si>
  <si>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</si>
  <si>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</si>
  <si>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</si>
  <si>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</si>
  <si>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</si>
  <si>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</si>
  <si>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</si>
  <si>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</si>
  <si>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</si>
  <si>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</si>
  <si>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</si>
  <si>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</si>
  <si>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</si>
  <si>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</si>
  <si>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</si>
  <si>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</si>
  <si>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</si>
  <si>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</si>
  <si>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</si>
  <si>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</si>
  <si>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</si>
  <si>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</si>
  <si>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</si>
  <si>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</si>
  <si>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</si>
  <si>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</si>
  <si>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</si>
  <si>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</si>
  <si>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</si>
  <si>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</si>
  <si>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</si>
  <si>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</si>
  <si>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</si>
  <si>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</si>
  <si>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</si>
  <si>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</si>
  <si>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</si>
  <si>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</si>
  <si>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</si>
  <si>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</si>
  <si>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</si>
  <si>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</si>
  <si>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</si>
  <si>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</si>
  <si>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</si>
  <si>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</si>
  <si>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</si>
  <si>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</si>
  <si>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</si>
  <si>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</si>
  <si>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</si>
  <si>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</si>
  <si>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</si>
  <si>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</si>
  <si>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</si>
  <si>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</si>
  <si>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</si>
  <si>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</si>
  <si>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</si>
  <si>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</si>
  <si>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</si>
  <si>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</si>
  <si>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</si>
  <si>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</si>
  <si>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</si>
  <si>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</si>
  <si>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</si>
  <si>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</si>
  <si>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</si>
  <si>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</si>
  <si>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</si>
  <si>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</si>
  <si>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</si>
  <si>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</si>
  <si>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</si>
  <si>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</si>
  <si>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</si>
  <si>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</si>
  <si>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</si>
  <si>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</si>
  <si>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</si>
  <si>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</si>
  <si>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</si>
  <si>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</si>
  <si>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</si>
  <si>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</si>
  <si>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</si>
  <si>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</si>
  <si>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</si>
  <si>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</si>
  <si>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</si>
  <si>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</si>
  <si>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</si>
  <si>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</si>
  <si>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</si>
  <si>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</si>
  <si>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</si>
  <si>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</si>
  <si>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</si>
  <si>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</si>
  <si>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</si>
  <si>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</si>
  <si>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</si>
  <si>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</si>
  <si>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</si>
  <si>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</si>
  <si>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</si>
  <si>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</si>
  <si>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</si>
  <si>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</si>
  <si>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</si>
  <si>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</si>
  <si>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</si>
  <si>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</si>
  <si>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</si>
  <si>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</si>
  <si>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</si>
  <si>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</si>
  <si>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</si>
  <si>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</si>
  <si>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</si>
  <si>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</si>
  <si>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</si>
  <si>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</si>
  <si>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</si>
  <si>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</si>
  <si>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</si>
  <si>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</si>
  <si>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</si>
  <si>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</si>
  <si>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</si>
  <si>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</si>
  <si>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</si>
  <si>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</si>
  <si>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</si>
  <si>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</si>
  <si>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</si>
  <si>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</si>
  <si>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</si>
  <si>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</si>
  <si>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</si>
  <si>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</si>
  <si>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</si>
  <si>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</si>
  <si>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</si>
  <si>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</si>
  <si>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</si>
  <si>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</si>
  <si>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</si>
  <si>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</si>
  <si>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</si>
  <si>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</si>
  <si>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</si>
  <si>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</si>
  <si>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</si>
  <si>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</si>
  <si>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</si>
  <si>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</si>
  <si>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</si>
  <si>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</si>
  <si>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</si>
  <si>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</si>
  <si>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</si>
  <si>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</si>
  <si>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</si>
  <si>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</si>
  <si>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</si>
  <si>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</si>
  <si>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</si>
  <si>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</si>
  <si>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</si>
  <si>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</si>
  <si>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</si>
  <si>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</si>
  <si>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</si>
  <si>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</si>
  <si>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</si>
  <si>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</si>
  <si>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</si>
  <si>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</si>
  <si>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</si>
  <si>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</si>
  <si>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</si>
  <si>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</si>
  <si>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</si>
  <si>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</si>
  <si>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</si>
  <si>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</si>
  <si>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</si>
  <si>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</si>
  <si>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</si>
  <si>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</si>
  <si>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</si>
  <si>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</si>
  <si>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</si>
  <si>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</si>
  <si>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</si>
  <si>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</si>
  <si>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</si>
  <si>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</si>
  <si>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</si>
  <si>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</si>
  <si>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</si>
  <si>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</si>
  <si>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</si>
  <si>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</si>
  <si>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</si>
  <si>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</si>
  <si>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</si>
  <si>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</si>
  <si>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</si>
  <si>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</si>
  <si>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</si>
  <si>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</si>
  <si>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</si>
  <si>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</si>
  <si>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</si>
  <si>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</si>
  <si>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</si>
  <si>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</si>
  <si>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</si>
  <si>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</si>
  <si>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</si>
  <si>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</si>
  <si>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</si>
  <si>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</si>
  <si>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</si>
  <si>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</si>
  <si>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</si>
  <si>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</si>
  <si>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</si>
  <si>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</si>
  <si>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</si>
  <si>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</si>
  <si>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</si>
  <si>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</si>
  <si>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</si>
  <si>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</si>
  <si>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</si>
  <si>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</si>
  <si>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</si>
  <si>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</si>
  <si>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</si>
  <si>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</si>
  <si>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</si>
  <si>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</si>
  <si>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</si>
  <si>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</si>
  <si>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</si>
  <si>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</si>
  <si>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</si>
  <si>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</si>
  <si>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</si>
  <si>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</si>
  <si>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</si>
  <si>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</si>
  <si>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</si>
  <si>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</si>
  <si>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</si>
  <si>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</si>
  <si>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</si>
  <si>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</si>
  <si>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</si>
  <si>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</si>
  <si>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</si>
  <si>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</si>
  <si>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</si>
  <si>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</si>
  <si>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</si>
  <si>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</si>
  <si>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</si>
  <si>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</si>
  <si>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</si>
  <si>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</si>
  <si>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</si>
  <si>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</si>
  <si>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</si>
  <si>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</si>
  <si>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</si>
  <si>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</si>
  <si>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</si>
  <si>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</si>
  <si>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</si>
  <si>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</si>
  <si>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</si>
  <si>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</si>
  <si>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</si>
  <si>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</si>
  <si>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</si>
  <si>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</si>
  <si>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</si>
  <si>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</si>
  <si>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</si>
  <si>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</si>
  <si>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</si>
  <si>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</si>
  <si>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</si>
  <si>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</si>
  <si>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</si>
  <si>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</si>
  <si>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</si>
  <si>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</si>
  <si>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</si>
  <si>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</si>
  <si>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</si>
  <si>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</si>
  <si>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</si>
  <si>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</si>
  <si>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</si>
  <si>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</si>
  <si>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</si>
  <si>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</si>
  <si>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</si>
  <si>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</si>
  <si>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</si>
  <si>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</si>
  <si>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</si>
  <si>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</si>
  <si>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</si>
  <si>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</si>
  <si>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</si>
  <si>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</si>
  <si>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</si>
  <si>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</si>
  <si>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</si>
  <si>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</si>
  <si>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</si>
  <si>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</si>
  <si>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</si>
  <si>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</si>
  <si>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</si>
  <si>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</si>
  <si>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</si>
  <si>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</si>
  <si>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</si>
  <si>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</si>
  <si>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</si>
  <si>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</si>
  <si>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</si>
  <si>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</si>
  <si>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</si>
  <si>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</si>
  <si>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</si>
  <si>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</si>
  <si>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</si>
  <si>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</si>
  <si>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</si>
  <si>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</si>
  <si>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</si>
  <si>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</si>
  <si>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</si>
  <si>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</si>
  <si>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</si>
  <si>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</si>
  <si>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</si>
  <si>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</si>
  <si>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</si>
  <si>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</si>
  <si>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</si>
  <si>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</si>
  <si>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</si>
  <si>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</si>
  <si>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</si>
  <si>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</si>
  <si>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</si>
  <si>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</si>
  <si>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</si>
  <si>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</si>
  <si>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</si>
  <si>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</si>
  <si>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</si>
  <si>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</si>
  <si>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</si>
  <si>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</si>
  <si>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</si>
  <si>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</si>
  <si>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</si>
  <si>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</si>
  <si>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</si>
  <si>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</si>
  <si>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</si>
  <si>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</si>
  <si>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</si>
  <si>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</si>
  <si>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</si>
  <si>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</si>
  <si>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</si>
  <si>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</si>
  <si>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</si>
  <si>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</si>
  <si>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</si>
  <si>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</si>
  <si>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</si>
  <si>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</si>
  <si>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</si>
  <si>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</si>
  <si>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</si>
  <si>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</si>
  <si>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</si>
  <si>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</si>
  <si>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</si>
  <si>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</si>
  <si>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</si>
  <si>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</si>
  <si>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</si>
  <si>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</si>
  <si>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</si>
  <si>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</si>
  <si>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</si>
  <si>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</si>
  <si>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</si>
  <si>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</si>
  <si>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</si>
  <si>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</si>
  <si>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</si>
  <si>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</si>
  <si>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</si>
  <si>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</si>
  <si>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</si>
  <si>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</si>
  <si>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</si>
  <si>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</si>
  <si>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</si>
  <si>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</si>
  <si>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</si>
  <si>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</si>
  <si>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</si>
  <si>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</si>
  <si>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</si>
  <si>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</si>
  <si>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</si>
  <si>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</si>
  <si>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</si>
  <si>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</si>
  <si>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</si>
  <si>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</si>
  <si>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</si>
  <si>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</si>
  <si>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</si>
  <si>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</si>
  <si>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</si>
  <si>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</si>
  <si>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</si>
  <si>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</si>
  <si>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</si>
  <si>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</si>
  <si>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</si>
  <si>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</si>
  <si>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</si>
  <si>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</si>
  <si>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</si>
  <si>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</si>
  <si>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</si>
  <si>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</si>
  <si>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</si>
  <si>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</si>
  <si>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</si>
  <si>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</si>
  <si>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</si>
  <si>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</si>
  <si>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</si>
  <si>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</si>
  <si>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</si>
  <si>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</si>
  <si>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</si>
  <si>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</si>
  <si>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</si>
  <si>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</si>
  <si>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</si>
  <si>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</si>
  <si>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</si>
  <si>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</si>
  <si>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</si>
  <si>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</si>
  <si>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</si>
  <si>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</si>
  <si>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</si>
  <si>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</si>
  <si>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</si>
  <si>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</si>
  <si>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</si>
  <si>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</si>
  <si>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</si>
  <si>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</si>
  <si>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</si>
  <si>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</si>
  <si>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</si>
  <si>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</si>
  <si>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</si>
  <si>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</si>
  <si>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</si>
  <si>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</si>
  <si>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</si>
  <si>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</si>
  <si>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</si>
  <si>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</si>
  <si>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</si>
  <si>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</si>
  <si>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</si>
  <si>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</si>
  <si>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</si>
  <si>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</si>
  <si>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</si>
  <si>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</si>
  <si>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</si>
  <si>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</si>
  <si>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</si>
  <si>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</si>
  <si>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</si>
  <si>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</si>
  <si>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</si>
  <si>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</si>
  <si>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</si>
  <si>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</si>
  <si>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</si>
  <si>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</si>
  <si>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</si>
  <si>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</si>
  <si>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</si>
  <si>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</si>
  <si>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</si>
  <si>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</si>
  <si>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</si>
  <si>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</si>
  <si>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</si>
  <si>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</si>
  <si>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</si>
  <si>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</si>
  <si>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</si>
  <si>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</si>
  <si>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</si>
  <si>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</si>
  <si>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</si>
  <si>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</si>
  <si>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</si>
  <si>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</si>
  <si>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</si>
  <si>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</si>
  <si>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</si>
  <si>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</si>
  <si>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</si>
  <si>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</si>
  <si>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</si>
  <si>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</si>
  <si>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</si>
  <si>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</si>
  <si>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</si>
  <si>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</si>
  <si>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</si>
  <si>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</si>
  <si>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</si>
  <si>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</si>
  <si>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</si>
  <si>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</si>
  <si>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</si>
  <si>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</si>
  <si>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</si>
  <si>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</si>
  <si>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</si>
  <si>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</si>
  <si>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</si>
  <si>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</si>
  <si>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</si>
  <si>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</si>
  <si>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</si>
  <si>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</si>
  <si>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</si>
  <si>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</si>
  <si>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</si>
  <si>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</si>
  <si>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</si>
  <si>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</si>
  <si>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</si>
  <si>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</si>
  <si>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</si>
  <si>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</si>
  <si>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</si>
  <si>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</si>
  <si>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</si>
  <si>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</si>
  <si>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</si>
  <si>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</si>
  <si>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</si>
  <si>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</si>
  <si>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</si>
  <si>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</si>
  <si>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</si>
  <si>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</si>
  <si>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</si>
  <si>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</si>
  <si>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</si>
  <si>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</si>
  <si>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</si>
  <si>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</si>
  <si>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</si>
  <si>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</si>
  <si>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</si>
  <si>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</si>
  <si>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</si>
  <si>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</si>
  <si>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</si>
  <si>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</si>
  <si>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</si>
  <si>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</si>
  <si>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</si>
  <si>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</si>
  <si>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</si>
  <si>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</si>
  <si>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</si>
  <si>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</si>
  <si>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</si>
  <si>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</si>
  <si>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</si>
  <si>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</si>
  <si>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</si>
  <si>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</si>
  <si>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</si>
  <si>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</si>
  <si>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</si>
  <si>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</si>
  <si>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</si>
  <si>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</si>
  <si>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</si>
  <si>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</si>
  <si>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</si>
  <si>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</si>
  <si>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</si>
  <si>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</si>
  <si>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</si>
  <si>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</si>
  <si>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</si>
  <si>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</si>
  <si>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</si>
  <si>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</si>
  <si>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</si>
  <si>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</si>
  <si>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</si>
  <si>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</si>
  <si>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</si>
  <si>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</si>
  <si>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</si>
  <si>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</si>
  <si>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</si>
  <si>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</si>
  <si>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</si>
  <si>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</si>
  <si>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</si>
  <si>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</si>
  <si>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</si>
  <si>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</si>
  <si>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</si>
  <si>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</si>
  <si>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</si>
  <si>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</si>
  <si>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</si>
  <si>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</si>
  <si>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</si>
  <si>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</si>
  <si>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</si>
  <si>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</si>
  <si>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</si>
  <si>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</si>
  <si>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</si>
  <si>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</si>
  <si>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</si>
  <si>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</si>
  <si>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</si>
  <si>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</si>
  <si>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</si>
  <si>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</si>
  <si>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</si>
  <si>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</si>
  <si>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</si>
  <si>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</si>
  <si>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</si>
  <si>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</si>
  <si>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</si>
  <si>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</si>
  <si>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</si>
  <si>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</si>
  <si>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</si>
  <si>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</si>
  <si>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</si>
  <si>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</si>
  <si>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</si>
  <si>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</si>
  <si>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</si>
  <si>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</si>
  <si>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</si>
  <si>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</si>
  <si>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</si>
  <si>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</si>
  <si>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</si>
  <si>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</si>
  <si>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</si>
  <si>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</si>
  <si>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</si>
  <si>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</si>
  <si>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</si>
  <si>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</si>
  <si>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</si>
  <si>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</si>
  <si>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</si>
  <si>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</si>
  <si>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</si>
  <si>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</si>
  <si>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</si>
  <si>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</si>
  <si>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</si>
  <si>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</si>
  <si>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</si>
  <si>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</si>
  <si>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</si>
  <si>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</si>
  <si>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</si>
  <si>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</si>
  <si>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</si>
  <si>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</si>
  <si>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</si>
  <si>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</si>
  <si>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</si>
  <si>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</si>
  <si>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</si>
  <si>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</si>
  <si>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</si>
  <si>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</si>
  <si>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</si>
  <si>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</si>
  <si>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</si>
  <si>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</si>
  <si>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</si>
  <si>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</si>
  <si>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</si>
  <si>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</si>
  <si>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</si>
  <si>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</si>
  <si>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</si>
  <si>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</si>
  <si>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</si>
  <si>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</si>
  <si>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</si>
  <si>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</si>
  <si>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</si>
  <si>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</si>
  <si>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</si>
  <si>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</si>
  <si>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</si>
  <si>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</si>
  <si>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</si>
  <si>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</si>
  <si>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</si>
  <si>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</si>
  <si>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</si>
  <si>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</si>
  <si>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</si>
  <si>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</si>
  <si>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</si>
  <si>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</si>
  <si>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</si>
  <si>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</si>
  <si>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</si>
  <si>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</si>
  <si>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</si>
  <si>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</si>
  <si>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</si>
  <si>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</si>
  <si>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</si>
  <si>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</si>
  <si>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</si>
  <si>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</si>
  <si>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</si>
  <si>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</si>
  <si>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</si>
  <si>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</si>
  <si>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</si>
  <si>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</si>
  <si>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</si>
  <si>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</si>
  <si>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</si>
  <si>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</si>
  <si>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</si>
  <si>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</si>
  <si>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</si>
  <si>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</si>
  <si>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</si>
  <si>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</si>
  <si>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</si>
  <si>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</si>
  <si>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</si>
  <si>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</si>
  <si>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</si>
  <si>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</si>
  <si>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</si>
  <si>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</si>
  <si>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</si>
  <si>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</si>
  <si>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</si>
  <si>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</si>
  <si>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</si>
  <si>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</si>
  <si>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</si>
  <si>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</si>
  <si>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</si>
  <si>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</si>
  <si>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</si>
  <si>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</si>
  <si>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</si>
  <si>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</si>
  <si>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</si>
  <si>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</si>
  <si>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</si>
  <si>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</si>
  <si>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</si>
  <si>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</si>
  <si>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</si>
  <si>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</si>
  <si>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</si>
  <si>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</si>
  <si>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</si>
  <si>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</si>
  <si>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</si>
  <si>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</si>
  <si>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</si>
  <si>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</si>
  <si>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</si>
  <si>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</si>
  <si>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</si>
  <si>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</si>
  <si>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</si>
  <si>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</si>
  <si>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</si>
  <si>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</si>
  <si>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</si>
  <si>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</si>
  <si>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</si>
  <si>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</si>
  <si>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</si>
  <si>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</si>
  <si>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</si>
  <si>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</si>
  <si>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</si>
  <si>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</si>
  <si>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</si>
  <si>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</si>
  <si>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</si>
  <si>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</si>
  <si>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</si>
  <si>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</si>
  <si>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</si>
  <si>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</si>
  <si>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</si>
  <si>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</si>
  <si>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</si>
  <si>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</si>
  <si>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</si>
  <si>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</si>
  <si>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</si>
  <si>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</si>
  <si>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</si>
  <si>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</si>
  <si>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</si>
  <si>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</si>
  <si>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</si>
  <si>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</si>
  <si>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</si>
  <si>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</si>
  <si>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</si>
  <si>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</si>
  <si>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</si>
  <si>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</si>
  <si>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</si>
  <si>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</si>
  <si>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</si>
  <si>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</si>
  <si>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</si>
  <si>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</si>
  <si>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</si>
  <si>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</si>
  <si>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</si>
  <si>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</si>
  <si>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</si>
  <si>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</si>
  <si>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</si>
  <si>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</si>
  <si>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</si>
  <si>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</si>
  <si>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</si>
  <si>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</si>
  <si>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</si>
  <si>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</si>
  <si>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</si>
  <si>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</si>
  <si>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</si>
  <si>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</si>
  <si>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</si>
  <si>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</si>
  <si>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</si>
  <si>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</si>
  <si>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</si>
  <si>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</si>
  <si>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</si>
  <si>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</si>
  <si>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</si>
  <si>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</si>
  <si>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</si>
  <si>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</si>
  <si>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</si>
  <si>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</si>
  <si>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</si>
  <si>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</si>
  <si>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</si>
  <si>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</si>
  <si>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</si>
  <si>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</si>
  <si>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</si>
  <si>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</si>
  <si>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</si>
  <si>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</si>
  <si>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</si>
  <si>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</si>
  <si>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</si>
  <si>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</si>
  <si>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</si>
  <si>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</si>
  <si>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</si>
  <si>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</si>
  <si>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</si>
  <si>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</si>
  <si>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</si>
  <si>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</si>
  <si>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</si>
  <si>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</si>
  <si>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</si>
  <si>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</si>
  <si>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</si>
  <si>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</si>
  <si>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</si>
  <si>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</si>
  <si>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</si>
  <si>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</si>
  <si>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</si>
  <si>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</si>
  <si>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</si>
  <si>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</si>
  <si>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</si>
  <si>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</si>
  <si>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</si>
  <si>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</si>
  <si>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</si>
  <si>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</si>
  <si>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</si>
  <si>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</si>
  <si>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</si>
  <si>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</si>
  <si>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</si>
  <si>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</si>
  <si>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</si>
  <si>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</si>
  <si>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</si>
  <si>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</si>
  <si>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</si>
  <si>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</si>
  <si>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</si>
  <si>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</si>
  <si>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</si>
  <si>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</si>
  <si>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</si>
  <si>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</si>
  <si>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</si>
  <si>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</si>
  <si>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</si>
  <si>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</si>
  <si>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</si>
  <si>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</si>
  <si>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</si>
  <si>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</si>
  <si>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</si>
  <si>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</si>
  <si>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</si>
  <si>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</si>
  <si>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</si>
  <si>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</si>
  <si>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</si>
  <si>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</si>
  <si>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</si>
  <si>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</si>
  <si>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</si>
  <si>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</si>
  <si>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</si>
  <si>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</si>
  <si>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</si>
  <si>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</si>
  <si>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</si>
  <si>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</si>
  <si>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</si>
  <si>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</si>
  <si>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</si>
  <si>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</si>
  <si>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</si>
  <si>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</si>
  <si>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</si>
  <si>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</si>
  <si>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</si>
  <si>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</si>
  <si>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</si>
  <si>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</si>
  <si>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</si>
  <si>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</si>
  <si>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</si>
  <si>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</si>
  <si>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</si>
  <si>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</si>
  <si>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</si>
  <si>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</si>
  <si>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</si>
  <si>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</si>
  <si>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</si>
  <si>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</si>
  <si>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</si>
  <si>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</si>
  <si>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</si>
  <si>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</si>
  <si>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</si>
  <si>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</si>
  <si>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</si>
  <si>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</si>
  <si>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</si>
  <si>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</si>
  <si>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</si>
  <si>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</si>
  <si>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</si>
  <si>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</si>
  <si>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</si>
  <si>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</si>
  <si>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</si>
  <si>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</si>
  <si>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</si>
  <si>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</si>
  <si>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</si>
  <si>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</si>
  <si>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</si>
  <si>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</si>
  <si>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</si>
  <si>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</si>
  <si>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</si>
  <si>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</si>
  <si>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</si>
  <si>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</si>
  <si>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</si>
  <si>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</si>
  <si>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</si>
  <si>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</si>
  <si>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</si>
  <si>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</si>
  <si>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</si>
  <si>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</si>
  <si>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</si>
  <si>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</si>
  <si>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</si>
  <si>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</si>
  <si>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</si>
  <si>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</si>
  <si>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</si>
  <si>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</si>
  <si>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</si>
  <si>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</si>
  <si>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</si>
  <si>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</si>
  <si>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</si>
  <si>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</si>
  <si>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</si>
  <si>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</si>
  <si>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</si>
  <si>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</si>
  <si>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</si>
  <si>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</si>
  <si>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</si>
  <si>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</si>
  <si>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</si>
  <si>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</si>
  <si>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</si>
  <si>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</si>
  <si>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</si>
  <si>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</si>
  <si>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</si>
  <si>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</si>
  <si>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</si>
  <si>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</si>
  <si>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</si>
  <si>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</si>
  <si>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</si>
  <si>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</si>
  <si>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</si>
  <si>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</si>
  <si>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</si>
  <si>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</si>
  <si>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</si>
  <si>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</si>
  <si>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</si>
  <si>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</si>
  <si>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</si>
  <si>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</si>
  <si>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</si>
  <si>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</si>
  <si>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</si>
  <si>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</si>
  <si>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</si>
  <si>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</si>
  <si>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</si>
  <si>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</si>
  <si>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</si>
  <si>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</si>
  <si>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</si>
  <si>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</si>
  <si>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</si>
  <si>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</si>
  <si>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</si>
  <si>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</si>
  <si>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</si>
  <si>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</si>
  <si>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</si>
  <si>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</si>
  <si>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</si>
  <si>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</si>
  <si>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</si>
  <si>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</si>
  <si>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</si>
  <si>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</si>
  <si>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</si>
  <si>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</si>
  <si>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</si>
  <si>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</si>
  <si>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</si>
  <si>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</si>
  <si>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</si>
  <si>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</si>
  <si>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</si>
  <si>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</si>
  <si>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</si>
  <si>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</si>
  <si>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</si>
  <si>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</si>
  <si>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</si>
  <si>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</si>
  <si>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</si>
  <si>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</si>
  <si>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</si>
  <si>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</si>
  <si>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</si>
  <si>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</si>
  <si>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</si>
  <si>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</si>
  <si>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</si>
  <si>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</si>
  <si>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</si>
  <si>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</si>
  <si>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</si>
  <si>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</si>
  <si>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</si>
  <si>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</si>
  <si>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</si>
  <si>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</si>
  <si>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</si>
  <si>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</si>
  <si>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</si>
  <si>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</si>
  <si>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</si>
  <si>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</si>
  <si>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</si>
  <si>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</si>
  <si>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</si>
  <si>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</si>
  <si>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</si>
  <si>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</si>
  <si>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</si>
  <si>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</si>
  <si>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</si>
  <si>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</si>
  <si>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</si>
  <si>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</si>
  <si>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</si>
  <si>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</si>
  <si>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</si>
  <si>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</si>
  <si>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</si>
  <si>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</si>
  <si>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</si>
  <si>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</si>
  <si>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</si>
  <si>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</si>
  <si>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</si>
  <si>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</si>
  <si>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</si>
  <si>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</si>
  <si>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</si>
  <si>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</si>
  <si>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</si>
  <si>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</si>
  <si>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</si>
  <si>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</si>
  <si>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</si>
  <si>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</si>
  <si>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</si>
  <si>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</si>
  <si>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</si>
  <si>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</si>
  <si>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</si>
  <si>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</si>
  <si>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</si>
  <si>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</si>
  <si>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</si>
  <si>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</si>
  <si>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</si>
  <si>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</si>
  <si>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</si>
  <si>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</si>
  <si>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</si>
  <si>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</si>
  <si>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</si>
  <si>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</si>
  <si>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</si>
  <si>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</si>
  <si>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</si>
  <si>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</si>
  <si>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</si>
  <si>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</si>
  <si>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</si>
  <si>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</si>
  <si>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</si>
  <si>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</si>
  <si>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</si>
  <si>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</si>
  <si>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</si>
  <si>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</si>
  <si>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</si>
  <si>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</si>
  <si>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</si>
  <si>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</si>
  <si>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</si>
  <si>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</si>
  <si>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</si>
  <si>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</si>
  <si>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</si>
  <si>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</si>
  <si>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</si>
  <si>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</si>
  <si>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</si>
  <si>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</si>
  <si>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</si>
  <si>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</si>
  <si>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</si>
  <si>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</si>
  <si>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</si>
  <si>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</si>
  <si>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</si>
  <si>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</si>
  <si>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</si>
  <si>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</si>
  <si>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</si>
  <si>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</si>
  <si>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</si>
  <si>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</si>
  <si>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</si>
  <si>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</si>
  <si>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</si>
  <si>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</si>
  <si>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</si>
  <si>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</si>
  <si>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</si>
  <si>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</si>
  <si>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</si>
  <si>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</si>
  <si>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</si>
  <si>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</si>
  <si>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</si>
  <si>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</si>
  <si>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</si>
  <si>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</si>
  <si>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</si>
  <si>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</si>
  <si>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</si>
  <si>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</si>
  <si>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</si>
  <si>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</si>
  <si>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</si>
  <si>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</si>
  <si>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</si>
  <si>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</si>
  <si>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</si>
  <si>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</si>
  <si>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</si>
  <si>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</si>
  <si>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</si>
  <si>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</si>
  <si>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</si>
  <si>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</si>
  <si>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</si>
  <si>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</si>
  <si>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</si>
  <si>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</si>
  <si>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</si>
  <si>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</si>
  <si>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</si>
  <si>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</si>
  <si>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</si>
  <si>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</si>
  <si>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</si>
  <si>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</si>
  <si>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</si>
  <si>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</si>
  <si>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</si>
  <si>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</si>
  <si>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</si>
  <si>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</si>
  <si>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</si>
  <si>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</si>
  <si>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</si>
  <si>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</si>
  <si>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</si>
  <si>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</si>
  <si>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</si>
  <si>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</si>
  <si>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</si>
  <si>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</si>
  <si>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</si>
  <si>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</si>
  <si>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</si>
  <si>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</si>
  <si>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</si>
  <si>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</si>
  <si>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</si>
  <si>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</si>
  <si>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</si>
  <si>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</si>
  <si>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</si>
  <si>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</si>
  <si>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</si>
  <si>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</si>
  <si>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</si>
  <si>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</si>
  <si>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</si>
  <si>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</si>
  <si>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</si>
  <si>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</si>
  <si>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</si>
  <si>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</si>
  <si>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</si>
  <si>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</si>
  <si>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</si>
  <si>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</si>
  <si>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</si>
  <si>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</si>
  <si>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</si>
  <si>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</si>
  <si>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</si>
  <si>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</si>
  <si>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</si>
  <si>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</si>
  <si>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</si>
  <si>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</si>
  <si>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</si>
  <si>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</si>
  <si>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</si>
  <si>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</si>
  <si>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</si>
  <si>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</si>
  <si>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</si>
  <si>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</si>
  <si>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</si>
  <si>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</si>
  <si>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</si>
  <si>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</si>
  <si>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</si>
  <si>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</si>
  <si>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</si>
  <si>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</si>
  <si>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</si>
  <si>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</si>
  <si>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</si>
  <si>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</si>
  <si>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</si>
  <si>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</si>
  <si>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</si>
  <si>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</si>
  <si>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</si>
  <si>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</si>
  <si>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</si>
  <si>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</si>
  <si>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</si>
  <si>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</si>
  <si>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</si>
  <si>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</si>
  <si>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</si>
  <si>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</si>
  <si>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</si>
  <si>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</si>
  <si>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</si>
  <si>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</si>
  <si>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</si>
  <si>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</si>
  <si>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</si>
  <si>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</si>
  <si>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</si>
  <si>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</si>
  <si>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</si>
  <si>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</si>
  <si>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</si>
  <si>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</si>
  <si>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</si>
  <si>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</si>
  <si>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</si>
  <si>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</si>
  <si>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</si>
  <si>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</si>
  <si>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</si>
  <si>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</si>
  <si>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</si>
  <si>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</si>
  <si>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</si>
  <si>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</si>
  <si>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</si>
  <si>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</si>
  <si>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</si>
  <si>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</si>
  <si>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</si>
  <si>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</si>
  <si>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</si>
  <si>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</si>
  <si>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</si>
  <si>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</si>
  <si>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</si>
  <si>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</si>
  <si>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</si>
  <si>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</si>
  <si>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</si>
  <si>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</si>
  <si>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</si>
  <si>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</si>
  <si>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</si>
  <si>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</si>
  <si>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</si>
  <si>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</si>
  <si>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</si>
  <si>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</si>
  <si>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</si>
  <si>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</si>
  <si>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</si>
  <si>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</si>
  <si>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</si>
  <si>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</si>
  <si>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</si>
  <si>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</si>
  <si>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</si>
  <si>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</si>
  <si>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</si>
  <si>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</si>
  <si>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</si>
  <si>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</si>
  <si>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</si>
  <si>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</si>
  <si>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</si>
  <si>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</si>
  <si>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</si>
  <si>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</si>
  <si>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</si>
  <si>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</si>
  <si>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</si>
  <si>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</si>
  <si>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</si>
  <si>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</si>
  <si>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</si>
  <si>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</si>
  <si>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</si>
  <si>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</si>
  <si>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</si>
  <si>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</si>
  <si>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</si>
  <si>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</si>
  <si>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</si>
  <si>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</si>
  <si>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</si>
  <si>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</si>
  <si>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</si>
  <si>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</si>
  <si>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</si>
  <si>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</si>
  <si>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</si>
  <si>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</si>
  <si>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</si>
  <si>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</si>
  <si>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</si>
  <si>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</si>
  <si>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</si>
  <si>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</si>
  <si>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</si>
  <si>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</si>
  <si>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</si>
  <si>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</si>
  <si>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</si>
  <si>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</si>
  <si>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</si>
  <si>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</si>
  <si>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</si>
  <si>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</si>
  <si>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</si>
  <si>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</si>
  <si>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</si>
  <si>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</si>
  <si>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</si>
  <si>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</si>
  <si>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</si>
  <si>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</si>
  <si>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</si>
  <si>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</si>
  <si>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</si>
  <si>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</si>
  <si>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</si>
  <si>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</si>
  <si>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</si>
  <si>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</si>
  <si>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</si>
  <si>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</si>
  <si>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</si>
  <si>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</si>
  <si>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</si>
  <si>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</si>
  <si>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</si>
  <si>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</si>
  <si>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</si>
  <si>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</si>
  <si>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</si>
  <si>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</si>
  <si>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</si>
  <si>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</si>
  <si>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</si>
  <si>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</si>
  <si>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</si>
  <si>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</si>
  <si>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</si>
  <si>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</si>
  <si>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</si>
  <si>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</si>
  <si>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</si>
  <si>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</si>
  <si>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</si>
  <si>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</si>
  <si>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</si>
  <si>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</si>
  <si>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</si>
  <si>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</si>
  <si>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</si>
  <si>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</si>
  <si>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</si>
  <si>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</si>
  <si>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</si>
  <si>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</si>
  <si>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</si>
  <si>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</si>
  <si>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</si>
  <si>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</si>
  <si>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</si>
  <si>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</si>
  <si>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</si>
  <si>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</si>
  <si>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</si>
  <si>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</si>
  <si>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</si>
  <si>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</si>
  <si>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</si>
  <si>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</si>
  <si>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</si>
  <si>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</si>
  <si>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</si>
  <si>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</si>
  <si>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</si>
  <si>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</si>
  <si>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</si>
  <si>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</si>
  <si>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</si>
  <si>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</si>
  <si>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</si>
  <si>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</si>
  <si>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</si>
  <si>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</si>
  <si>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</si>
  <si>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</si>
  <si>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</si>
  <si>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</si>
  <si>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</si>
  <si>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</si>
  <si>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</si>
  <si>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</si>
  <si>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</si>
  <si>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</si>
  <si>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</si>
  <si>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</si>
  <si>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</si>
  <si>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</si>
  <si>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</si>
  <si>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</si>
  <si>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</si>
  <si>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</si>
  <si>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</si>
  <si>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</si>
  <si>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</si>
  <si>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</si>
  <si>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</si>
  <si>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</si>
  <si>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</si>
  <si>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</si>
  <si>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</si>
  <si>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</si>
  <si>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</si>
  <si>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</si>
  <si>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</si>
  <si>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</si>
  <si>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</si>
  <si>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</si>
  <si>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</si>
  <si>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</si>
  <si>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</si>
  <si>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</si>
  <si>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</si>
  <si>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</si>
  <si>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</si>
  <si>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</si>
  <si>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</si>
  <si>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</si>
  <si>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</si>
  <si>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</si>
  <si>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</si>
  <si>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</si>
  <si>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</si>
  <si>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</si>
  <si>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</si>
  <si>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</si>
  <si>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</si>
  <si>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</si>
  <si>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</si>
  <si>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</si>
  <si>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</si>
  <si>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</si>
  <si>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</si>
  <si>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</si>
  <si>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</si>
  <si>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</si>
  <si>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</si>
  <si>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</si>
  <si>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</si>
  <si>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</si>
  <si>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</si>
  <si>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</si>
  <si>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</si>
  <si>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</si>
  <si>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</si>
  <si>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</si>
  <si>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</si>
  <si>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</si>
  <si>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</si>
  <si>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</si>
  <si>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</si>
  <si>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</si>
  <si>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</si>
  <si>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</si>
  <si>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</si>
  <si>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</si>
  <si>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</si>
  <si>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</si>
  <si>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</si>
  <si>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</si>
  <si>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</si>
  <si>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</si>
  <si>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</si>
  <si>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</si>
  <si>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</si>
  <si>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</si>
  <si>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</si>
  <si>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</si>
  <si>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</si>
  <si>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</si>
  <si>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</si>
  <si>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</si>
  <si>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</si>
  <si>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</si>
  <si>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</si>
  <si>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</si>
  <si>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</si>
  <si>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</si>
  <si>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</si>
  <si>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</si>
  <si>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</si>
  <si>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</si>
  <si>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</si>
  <si>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</si>
  <si>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</si>
  <si>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</si>
  <si>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</si>
  <si>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</si>
  <si>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</si>
  <si>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</si>
  <si>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</si>
  <si>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</si>
  <si>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</si>
  <si>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</si>
  <si>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</si>
  <si>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</si>
  <si>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</si>
  <si>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</si>
  <si>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</si>
  <si>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</si>
  <si>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</si>
  <si>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</si>
  <si>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</si>
  <si>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</si>
  <si>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</si>
  <si>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</si>
  <si>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</si>
  <si>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</si>
  <si>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</si>
  <si>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</si>
  <si>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</si>
  <si>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</si>
  <si>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</si>
  <si>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</si>
  <si>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</si>
  <si>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</si>
  <si>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</si>
  <si>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</si>
  <si>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</si>
  <si>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</si>
  <si>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</si>
  <si>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</si>
  <si>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</si>
  <si>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</si>
  <si>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</si>
  <si>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</si>
  <si>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</si>
  <si>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</si>
  <si>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</si>
  <si>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</si>
  <si>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</si>
  <si>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</si>
  <si>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</si>
  <si>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</si>
  <si>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</si>
  <si>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</si>
  <si>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</si>
  <si>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</si>
  <si>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</si>
  <si>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</si>
  <si>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</si>
  <si>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</si>
  <si>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</si>
  <si>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</si>
  <si>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</si>
  <si>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</si>
  <si>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</si>
  <si>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</si>
  <si>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</si>
  <si>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</si>
  <si>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</si>
  <si>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</si>
  <si>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</si>
  <si>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</si>
  <si>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</si>
  <si>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</si>
  <si>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</si>
  <si>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</si>
  <si>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</si>
  <si>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</si>
  <si>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</si>
  <si>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</si>
  <si>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</si>
  <si>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</si>
  <si>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</si>
  <si>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</si>
  <si>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</si>
  <si>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</si>
  <si>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</si>
  <si>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</si>
  <si>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</si>
  <si>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</si>
  <si>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</si>
  <si>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</si>
  <si>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</si>
  <si>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</si>
  <si>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</si>
  <si>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</si>
  <si>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</si>
  <si>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</si>
  <si>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</si>
  <si>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</si>
  <si>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</si>
  <si>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</si>
  <si>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</si>
  <si>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</si>
  <si>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</si>
  <si>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</si>
  <si>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</si>
  <si>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</si>
  <si>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</si>
  <si>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</si>
  <si>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</si>
  <si>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</si>
  <si>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</si>
  <si>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</si>
  <si>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</si>
  <si>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</si>
  <si>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</si>
  <si>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</si>
  <si>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</si>
  <si>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</si>
  <si>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</si>
  <si>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</si>
  <si>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</si>
  <si>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</si>
  <si>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</si>
  <si>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</si>
  <si>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</si>
  <si>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</si>
  <si>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</si>
  <si>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</si>
  <si>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</si>
  <si>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</si>
  <si>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</si>
  <si>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</si>
  <si>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</si>
  <si>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</si>
  <si>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</si>
  <si>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</si>
  <si>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</si>
  <si>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</si>
  <si>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</si>
  <si>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</si>
  <si>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</si>
  <si>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</si>
  <si>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</si>
  <si>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</si>
  <si>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</si>
  <si>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</si>
  <si>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</si>
  <si>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</si>
  <si>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</si>
  <si>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</si>
  <si>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</si>
  <si>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</si>
  <si>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</si>
  <si>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</si>
  <si>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</si>
  <si>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</si>
  <si>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</si>
  <si>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</si>
  <si>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</si>
  <si>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</si>
  <si>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</si>
  <si>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</si>
  <si>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</si>
  <si>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</si>
  <si>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</si>
  <si>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</si>
  <si>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</si>
  <si>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</si>
  <si>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</si>
  <si>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</si>
  <si>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</si>
  <si>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</si>
  <si>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</si>
  <si>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</si>
  <si>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</si>
  <si>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</si>
  <si>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</si>
  <si>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</si>
  <si>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</si>
  <si>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</si>
  <si>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</si>
  <si>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</si>
  <si>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</si>
  <si>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</si>
  <si>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</si>
  <si>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</si>
  <si>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</si>
  <si>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</si>
  <si>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</si>
  <si>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</si>
  <si>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</si>
  <si>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</si>
  <si>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</si>
  <si>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</si>
  <si>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</si>
  <si>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</si>
  <si>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</si>
  <si>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</si>
  <si>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</si>
  <si>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</si>
  <si>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</si>
  <si>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</si>
  <si>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</si>
  <si>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</si>
  <si>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</si>
  <si>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</si>
  <si>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</si>
  <si>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</si>
  <si>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</si>
  <si>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</si>
  <si>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</si>
  <si>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</si>
  <si>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</si>
  <si>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</si>
  <si>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</si>
  <si>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</si>
  <si>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</si>
  <si>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</si>
  <si>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</si>
  <si>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</si>
  <si>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</si>
  <si>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</si>
  <si>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</si>
  <si>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</si>
  <si>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</si>
  <si>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</si>
  <si>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</si>
  <si>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</si>
  <si>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</si>
  <si>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</si>
  <si>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</si>
  <si>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</si>
  <si>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</si>
  <si>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</si>
  <si>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</si>
  <si>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</si>
  <si>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</si>
  <si>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</si>
  <si>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</si>
  <si>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</si>
  <si>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</si>
  <si>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</si>
  <si>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</si>
  <si>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</si>
  <si>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</si>
  <si>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</si>
  <si>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</si>
  <si>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</si>
  <si>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</si>
  <si>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</si>
  <si>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</si>
  <si>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</si>
  <si>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</si>
  <si>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</si>
  <si>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</si>
  <si>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</si>
  <si>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</si>
  <si>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</si>
  <si>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</si>
  <si>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</si>
  <si>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</si>
  <si>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</si>
  <si>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</si>
  <si>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</si>
  <si>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</si>
  <si>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</si>
  <si>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</si>
  <si>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</si>
  <si>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</si>
  <si>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</si>
  <si>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</si>
  <si>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</si>
  <si>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</si>
  <si>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</si>
  <si>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</si>
  <si>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</si>
  <si>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</si>
  <si>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</si>
  <si>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</si>
  <si>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</si>
  <si>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</si>
  <si>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</si>
  <si>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</si>
  <si>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</si>
  <si>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</si>
  <si>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</si>
  <si>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</si>
  <si>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</si>
  <si>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</si>
  <si>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</si>
  <si>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</si>
  <si>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</si>
  <si>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</si>
  <si>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</si>
  <si>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</si>
  <si>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</si>
  <si>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</si>
  <si>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</si>
  <si>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</si>
  <si>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</si>
  <si>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</si>
  <si>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</si>
  <si>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</si>
  <si>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</si>
  <si>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</si>
  <si>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</si>
  <si>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</si>
  <si>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</si>
  <si>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</si>
  <si>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</si>
  <si>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</si>
  <si>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</si>
  <si>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</si>
  <si>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</si>
  <si>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</si>
  <si>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</si>
  <si>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</si>
  <si>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</si>
  <si>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</si>
  <si>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</si>
  <si>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</si>
  <si>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</si>
  <si>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</si>
  <si>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</si>
  <si>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</si>
  <si>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</si>
  <si>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</si>
  <si>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</si>
  <si>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</si>
  <si>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</si>
  <si>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</si>
  <si>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</si>
  <si>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</si>
  <si>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</si>
  <si>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</si>
  <si>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</si>
  <si>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</si>
  <si>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</si>
  <si>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</si>
  <si>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</si>
  <si>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</si>
  <si>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</si>
  <si>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</si>
  <si>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</si>
  <si>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</si>
  <si>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</si>
  <si>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</si>
  <si>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</si>
  <si>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</si>
  <si>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</si>
  <si>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</si>
  <si>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</si>
  <si>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</si>
  <si>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</si>
  <si>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</si>
  <si>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</si>
  <si>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</si>
  <si>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</si>
  <si>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</si>
  <si>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</si>
  <si>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</si>
  <si>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</si>
  <si>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</si>
  <si>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</si>
  <si>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</si>
  <si>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</si>
  <si>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</si>
  <si>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</si>
  <si>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</si>
  <si>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</si>
  <si>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</si>
  <si>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</si>
  <si>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</si>
  <si>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</si>
  <si>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</si>
  <si>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</si>
  <si>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</si>
  <si>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</si>
  <si>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</si>
  <si>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</si>
  <si>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</si>
  <si>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</si>
  <si>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</si>
  <si>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</si>
  <si>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</si>
  <si>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</si>
  <si>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</si>
  <si>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</si>
  <si>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</si>
  <si>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</si>
  <si>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</si>
  <si>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</si>
  <si>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</si>
  <si>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</si>
  <si>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</si>
  <si>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</si>
  <si>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</si>
  <si>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</si>
  <si>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</si>
  <si>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</si>
  <si>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</si>
  <si>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</si>
  <si>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</si>
  <si>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</si>
  <si>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</si>
  <si>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</si>
  <si>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</si>
  <si>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</si>
  <si>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</si>
  <si>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</si>
  <si>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</si>
  <si>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</si>
  <si>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</si>
  <si>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</si>
  <si>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</si>
  <si>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</si>
  <si>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</si>
  <si>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</si>
  <si>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</si>
  <si>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</si>
  <si>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</si>
  <si>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</si>
  <si>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</si>
  <si>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</si>
  <si>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</si>
  <si>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</si>
  <si>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</si>
  <si>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</si>
  <si>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</si>
  <si>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</si>
  <si>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</si>
  <si>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</si>
  <si>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</si>
  <si>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</si>
  <si>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</si>
  <si>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</si>
  <si>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</si>
  <si>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</si>
  <si>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</si>
  <si>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</si>
  <si>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</si>
  <si>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</si>
  <si>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</si>
  <si>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</si>
  <si>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</si>
  <si>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</si>
  <si>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</si>
  <si>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</si>
  <si>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</si>
  <si>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</si>
  <si>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</si>
  <si>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</si>
  <si>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</si>
  <si>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</si>
  <si>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</si>
  <si>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</si>
  <si>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</si>
  <si>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</si>
  <si>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</si>
  <si>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</si>
  <si>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</si>
  <si>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</si>
  <si>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</si>
  <si>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</si>
  <si>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</si>
  <si>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</si>
  <si>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</si>
  <si>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</si>
  <si>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</si>
  <si>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</si>
  <si>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</si>
  <si>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</si>
  <si>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</si>
  <si>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</si>
  <si>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</si>
  <si>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</si>
  <si>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</si>
  <si>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</si>
  <si>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</si>
  <si>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</si>
  <si>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</si>
  <si>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</si>
  <si>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</si>
  <si>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</si>
  <si>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</si>
  <si>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</si>
  <si>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</si>
  <si>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</si>
  <si>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</si>
  <si>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</si>
  <si>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</si>
  <si>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</si>
  <si>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</si>
  <si>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</si>
  <si>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</si>
  <si>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</si>
  <si>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</si>
  <si>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</si>
  <si>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</si>
  <si>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</si>
  <si>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</si>
  <si>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</si>
  <si>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</si>
  <si>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</si>
  <si>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</si>
  <si>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</si>
  <si>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</si>
  <si>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</si>
  <si>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</si>
  <si>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</si>
  <si>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</si>
  <si>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</si>
  <si>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</si>
  <si>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</si>
  <si>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</si>
  <si>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</si>
  <si>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</si>
  <si>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</si>
  <si>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</si>
  <si>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</si>
  <si>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</si>
  <si>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</si>
  <si>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</si>
  <si>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</si>
  <si>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</si>
  <si>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</si>
  <si>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</si>
  <si>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</si>
  <si>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</si>
  <si>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</si>
  <si>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</si>
  <si>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</si>
  <si>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</si>
  <si>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</si>
  <si>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</si>
  <si>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</si>
  <si>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</si>
  <si>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</si>
  <si>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</si>
  <si>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</si>
  <si>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</si>
  <si>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</si>
  <si>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</si>
  <si>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</si>
  <si>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</si>
  <si>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</si>
  <si>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</si>
  <si>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</si>
  <si>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</si>
  <si>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</si>
  <si>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</si>
  <si>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</si>
  <si>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</si>
  <si>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</si>
  <si>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</si>
  <si>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</si>
  <si>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</si>
  <si>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</si>
  <si>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</si>
  <si>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</si>
  <si>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</si>
  <si>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</si>
  <si>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</si>
  <si>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</si>
  <si>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</si>
  <si>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</si>
  <si>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</si>
  <si>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</si>
  <si>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</si>
  <si>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</si>
  <si>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</si>
  <si>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</si>
  <si>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</si>
  <si>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</si>
  <si>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</si>
  <si>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</si>
  <si>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</si>
  <si>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</si>
  <si>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</si>
  <si>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</si>
  <si>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</si>
  <si>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</si>
  <si>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</si>
  <si>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</si>
  <si>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</si>
  <si>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</si>
  <si>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</si>
  <si>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</si>
  <si>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</si>
  <si>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</si>
  <si>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</si>
  <si>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</si>
  <si>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</si>
  <si>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</si>
  <si>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</si>
  <si>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</si>
  <si>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</si>
  <si>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</si>
  <si>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</si>
  <si>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</si>
  <si>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</si>
  <si>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</si>
  <si>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</si>
  <si>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</si>
  <si>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</si>
  <si>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</si>
  <si>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</si>
  <si>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</si>
  <si>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</si>
  <si>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</si>
  <si>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</si>
  <si>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</si>
  <si>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</si>
  <si>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</si>
  <si>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</si>
  <si>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</si>
  <si>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</si>
  <si>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</si>
  <si>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</si>
  <si>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</si>
  <si>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</si>
  <si>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</si>
  <si>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</si>
  <si>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</si>
  <si>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</si>
  <si>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</si>
  <si>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</si>
  <si>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</si>
  <si>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</si>
  <si>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</si>
  <si>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</si>
  <si>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</si>
  <si>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</si>
  <si>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</si>
  <si>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</si>
  <si>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</si>
  <si>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</si>
  <si>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</si>
  <si>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</si>
  <si>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</si>
  <si>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</si>
  <si>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</si>
  <si>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</si>
  <si>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</si>
  <si>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</si>
  <si>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</si>
  <si>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</si>
  <si>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</si>
  <si>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</si>
  <si>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</si>
  <si>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</si>
  <si>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</si>
  <si>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</si>
  <si>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</si>
  <si>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</si>
  <si>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</si>
  <si>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</si>
  <si>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</si>
  <si>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</si>
  <si>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</si>
  <si>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</si>
  <si>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</si>
  <si>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</si>
  <si>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</si>
  <si>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</si>
  <si>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</si>
  <si>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</si>
  <si>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</si>
  <si>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</si>
  <si>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</si>
  <si>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</si>
  <si>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</si>
  <si>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</si>
  <si>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</si>
  <si>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</si>
  <si>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</si>
  <si>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</si>
  <si>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</si>
  <si>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</si>
  <si>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</si>
  <si>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</si>
  <si>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</si>
  <si>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</si>
  <si>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</si>
  <si>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</si>
  <si>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</si>
  <si>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</si>
  <si>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</si>
  <si>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</si>
  <si>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</si>
  <si>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</si>
  <si>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</si>
  <si>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</si>
  <si>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</si>
  <si>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</si>
  <si>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</si>
  <si>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</si>
  <si>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</si>
  <si>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</si>
  <si>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</si>
  <si>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</si>
  <si>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</si>
  <si>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</si>
  <si>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</si>
  <si>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</si>
  <si>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</si>
  <si>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</si>
  <si>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</si>
  <si>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</si>
  <si>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</si>
  <si>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</si>
  <si>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</si>
  <si>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</si>
  <si>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</si>
  <si>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</si>
  <si>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</si>
  <si>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</si>
  <si>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</si>
  <si>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</si>
  <si>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</si>
  <si>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</si>
  <si>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</si>
  <si>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</si>
  <si>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</si>
  <si>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</si>
  <si>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</si>
  <si>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</si>
  <si>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</si>
  <si>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</si>
  <si>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</si>
  <si>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</si>
  <si>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</si>
  <si>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</si>
  <si>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</si>
  <si>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</si>
  <si>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</si>
  <si>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</si>
  <si>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</si>
  <si>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</si>
  <si>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</si>
  <si>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</si>
  <si>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</si>
  <si>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</si>
  <si>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</si>
  <si>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</si>
  <si>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</si>
  <si>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</si>
  <si>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</si>
  <si>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</si>
  <si>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</si>
  <si>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</si>
  <si>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</si>
  <si>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</si>
  <si>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</si>
  <si>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</si>
  <si>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</si>
  <si>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</si>
  <si>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</si>
  <si>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</si>
  <si>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</si>
  <si>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</si>
  <si>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</si>
  <si>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</si>
  <si>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</si>
  <si>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</si>
  <si>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</si>
  <si>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</si>
  <si>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</si>
  <si>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</si>
  <si>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</si>
  <si>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</si>
  <si>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</si>
  <si>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</si>
  <si>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</si>
  <si>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</si>
  <si>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</si>
  <si>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</si>
  <si>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</si>
  <si>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</si>
  <si>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</si>
  <si>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</si>
  <si>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</si>
  <si>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</si>
  <si>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</si>
  <si>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</si>
  <si>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</si>
  <si>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</si>
  <si>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</si>
  <si>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</si>
  <si>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</si>
  <si>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</si>
  <si>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</si>
  <si>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</si>
  <si>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</si>
  <si>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</si>
  <si>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</si>
  <si>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</si>
  <si>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</si>
  <si>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</si>
  <si>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</si>
  <si>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</si>
  <si>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</si>
  <si>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</si>
  <si>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</si>
  <si>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</si>
  <si>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</si>
  <si>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</si>
  <si>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</si>
  <si>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</si>
  <si>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</si>
  <si>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</si>
  <si>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</si>
  <si>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</si>
  <si>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</si>
  <si>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</si>
  <si>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</si>
  <si>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</si>
  <si>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</si>
  <si>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</si>
  <si>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</si>
  <si>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</si>
  <si>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</si>
  <si>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</si>
  <si>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</si>
  <si>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</si>
  <si>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</si>
  <si>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</si>
  <si>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</si>
  <si>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</si>
  <si>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</si>
  <si>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</si>
  <si>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</si>
  <si>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</si>
  <si>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</si>
  <si>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</si>
  <si>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</si>
  <si>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</si>
  <si>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</si>
  <si>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</si>
  <si>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</si>
  <si>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</si>
  <si>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</si>
  <si>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</si>
  <si>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</si>
  <si>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</si>
  <si>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</si>
  <si>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</si>
  <si>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</si>
  <si>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</si>
  <si>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</si>
  <si>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</si>
  <si>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</si>
  <si>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</si>
  <si>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</si>
  <si>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</si>
  <si>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</si>
  <si>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</si>
  <si>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</si>
  <si>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</si>
  <si>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</si>
  <si>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</si>
  <si>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</si>
  <si>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</si>
  <si>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</si>
  <si>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</si>
  <si>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</si>
  <si>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</si>
  <si>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</si>
  <si>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</si>
  <si>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</si>
  <si>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</si>
  <si>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</si>
  <si>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</si>
  <si>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</si>
  <si>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</si>
  <si>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</si>
  <si>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</si>
  <si>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</si>
  <si>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</si>
  <si>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</si>
  <si>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</si>
  <si>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</si>
  <si>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</si>
  <si>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</si>
  <si>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</si>
  <si>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</si>
  <si>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</si>
  <si>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</si>
  <si>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</si>
  <si>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</si>
  <si>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</si>
  <si>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</si>
  <si>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</si>
  <si>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</si>
  <si>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</si>
  <si>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</si>
  <si>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</si>
  <si>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</si>
  <si>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</si>
  <si>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</si>
  <si>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</si>
  <si>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</si>
  <si>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</si>
  <si>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</si>
  <si>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</si>
  <si>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</si>
  <si>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</si>
  <si>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</si>
  <si>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</si>
  <si>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</si>
  <si>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</si>
  <si>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</si>
  <si>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</si>
  <si>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</si>
  <si>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</si>
  <si>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</si>
  <si>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</si>
  <si>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</si>
  <si>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</si>
  <si>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</si>
  <si>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</si>
  <si>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</si>
  <si>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</si>
  <si>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</si>
  <si>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</si>
  <si>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</si>
  <si>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</si>
  <si>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</si>
  <si>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</si>
  <si>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</si>
  <si>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</si>
  <si>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</si>
  <si>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</si>
  <si>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</si>
  <si>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</si>
  <si>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</si>
  <si>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</si>
  <si>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</si>
  <si>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</si>
  <si>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</si>
  <si>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</si>
  <si>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</si>
  <si>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</si>
  <si>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</si>
  <si>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</si>
  <si>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</si>
  <si>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</si>
  <si>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</si>
  <si>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</si>
  <si>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</si>
  <si>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</si>
  <si>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</si>
  <si>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</si>
  <si>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</si>
  <si>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</si>
  <si>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</si>
  <si>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</si>
  <si>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</si>
  <si>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</si>
  <si>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</si>
  <si>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</si>
  <si>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</si>
  <si>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</si>
  <si>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</si>
  <si>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</si>
  <si>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</si>
  <si>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</si>
  <si>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</si>
  <si>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</si>
  <si>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</si>
  <si>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</si>
  <si>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</si>
  <si>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</si>
  <si>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</si>
  <si>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</si>
  <si>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</si>
  <si>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</si>
  <si>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</si>
  <si>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</si>
  <si>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</si>
  <si>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</si>
  <si>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</si>
  <si>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</si>
  <si>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</si>
  <si>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</si>
  <si>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</si>
  <si>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</si>
  <si>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</si>
  <si>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</si>
  <si>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</si>
  <si>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</si>
  <si>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</si>
  <si>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</si>
  <si>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</si>
  <si>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</si>
  <si>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</si>
  <si>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</si>
  <si>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</si>
  <si>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</si>
  <si>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</si>
  <si>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</si>
  <si>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</si>
  <si>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</si>
  <si>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</si>
  <si>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</si>
  <si>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</si>
  <si>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</si>
  <si>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</si>
  <si>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</si>
  <si>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</si>
  <si>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</si>
  <si>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</si>
  <si>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</si>
  <si>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</si>
  <si>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</si>
  <si>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</si>
  <si>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</si>
  <si>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</si>
  <si>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</si>
  <si>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</si>
  <si>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</si>
  <si>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</si>
  <si>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</si>
  <si>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</si>
  <si>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</si>
  <si>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</si>
  <si>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</si>
  <si>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</si>
  <si>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</si>
  <si>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</si>
  <si>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</si>
  <si>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</si>
  <si>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</si>
  <si>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</si>
  <si>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</si>
  <si>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</si>
  <si>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</si>
  <si>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</si>
  <si>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</si>
  <si>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</si>
  <si>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</si>
  <si>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</si>
  <si>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</si>
  <si>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</si>
  <si>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</si>
  <si>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</si>
  <si>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</si>
  <si>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</si>
  <si>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</si>
  <si>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</si>
  <si>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</si>
  <si>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</si>
  <si>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</si>
  <si>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</si>
  <si>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</si>
  <si>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</si>
  <si>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</si>
  <si>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</si>
  <si>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</si>
  <si>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</si>
  <si>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</si>
  <si>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</si>
  <si>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</si>
  <si>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</si>
  <si>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</si>
  <si>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</si>
  <si>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</si>
  <si>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</si>
  <si>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</si>
  <si>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</si>
  <si>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</si>
  <si>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</si>
  <si>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</si>
  <si>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</si>
  <si>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</si>
  <si>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</si>
  <si>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</si>
  <si>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</si>
  <si>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</si>
  <si>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</si>
  <si>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</si>
  <si>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</si>
  <si>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</si>
  <si>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</si>
  <si>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</si>
  <si>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</si>
  <si>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</si>
  <si>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</si>
  <si>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</si>
  <si>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</si>
  <si>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</si>
  <si>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</si>
  <si>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</si>
  <si>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</si>
  <si>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</si>
  <si>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</si>
  <si>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</si>
  <si>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</si>
  <si>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</si>
  <si>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</si>
  <si>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</si>
  <si>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</si>
  <si>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</si>
  <si>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</si>
  <si>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</si>
  <si>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</si>
  <si>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</si>
  <si>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</si>
  <si>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</si>
  <si>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</si>
  <si>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</si>
  <si>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</si>
  <si>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</si>
  <si>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</si>
  <si>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</si>
  <si>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</si>
  <si>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</si>
  <si>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</si>
  <si>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</si>
  <si>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</si>
  <si>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</si>
  <si>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</si>
  <si>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</si>
  <si>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</si>
  <si>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</si>
  <si>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</si>
  <si>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</si>
  <si>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</si>
  <si>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</si>
  <si>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</si>
  <si>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</si>
  <si>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</si>
  <si>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</si>
  <si>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</si>
  <si>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</si>
  <si>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</si>
  <si>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</si>
  <si>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</si>
  <si>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</si>
  <si>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</si>
  <si>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</si>
  <si>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</si>
  <si>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</si>
  <si>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</si>
  <si>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</si>
  <si>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</si>
  <si>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</si>
  <si>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</si>
  <si>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</si>
  <si>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</si>
  <si>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</si>
  <si>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</si>
  <si>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</si>
  <si>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</si>
  <si>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</si>
  <si>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</si>
  <si>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</si>
  <si>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</si>
  <si>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</si>
  <si>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</si>
  <si>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</si>
  <si>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</si>
  <si>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</si>
  <si>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</si>
  <si>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</si>
  <si>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</si>
  <si>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</si>
  <si>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</si>
  <si>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</si>
  <si>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</si>
  <si>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</si>
  <si>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</si>
  <si>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</si>
  <si>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</si>
  <si>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</si>
  <si>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</si>
  <si>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</si>
  <si>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</si>
  <si>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</si>
  <si>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</si>
  <si>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</si>
  <si>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</si>
  <si>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</si>
  <si>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</si>
  <si>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</si>
  <si>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</si>
  <si>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</si>
  <si>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</si>
  <si>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</si>
  <si>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</si>
  <si>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</si>
  <si>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</si>
  <si>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</si>
  <si>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</si>
  <si>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</si>
  <si>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</si>
  <si>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</si>
  <si>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</si>
  <si>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</si>
  <si>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</si>
  <si>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</si>
  <si>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</si>
  <si>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</si>
  <si>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</si>
  <si>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</si>
  <si>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</si>
  <si>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</si>
  <si>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</si>
  <si>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</si>
  <si>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</si>
  <si>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</si>
  <si>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</si>
  <si>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</si>
  <si>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</si>
  <si>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</si>
  <si>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</si>
  <si>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</si>
  <si>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</si>
  <si>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</si>
  <si>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</si>
  <si>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</si>
  <si>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</si>
  <si>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</si>
  <si>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</si>
  <si>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</si>
  <si>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</si>
  <si>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</si>
  <si>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</si>
  <si>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</si>
  <si>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</si>
  <si>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</si>
  <si>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</si>
  <si>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</si>
  <si>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</si>
  <si>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</si>
  <si>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</si>
  <si>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</si>
  <si>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</si>
  <si>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</si>
  <si>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</si>
  <si>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</si>
  <si>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</si>
  <si>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</si>
  <si>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</si>
  <si>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</si>
  <si>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</si>
  <si>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</si>
  <si>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</si>
  <si>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</si>
  <si>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</si>
  <si>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</si>
  <si>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</si>
  <si>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</si>
  <si>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</si>
  <si>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</si>
  <si>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</si>
  <si>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</si>
  <si>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</si>
  <si>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</si>
  <si>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</si>
  <si>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</si>
  <si>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</si>
  <si>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</si>
  <si>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</si>
  <si>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</si>
  <si>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</si>
  <si>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</si>
  <si>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</si>
  <si>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</si>
  <si>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</si>
  <si>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</si>
  <si>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</si>
  <si>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</si>
  <si>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</si>
  <si>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</si>
  <si>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</si>
  <si>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</si>
  <si>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</si>
  <si>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</si>
  <si>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</si>
  <si>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</si>
  <si>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</si>
  <si>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</si>
  <si>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</si>
  <si>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</si>
  <si>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</si>
  <si>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</si>
  <si>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</si>
  <si>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</si>
  <si>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</si>
  <si>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</si>
  <si>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</si>
  <si>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</si>
  <si>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</si>
  <si>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</si>
  <si>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</si>
  <si>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</si>
  <si>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</si>
  <si>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</si>
  <si>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</si>
  <si>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</si>
  <si>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</si>
  <si>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</si>
  <si>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</si>
  <si>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</si>
  <si>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</si>
  <si>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</si>
  <si>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</si>
  <si>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</si>
  <si>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</si>
  <si>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</si>
  <si>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</si>
  <si>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</si>
  <si>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</si>
  <si>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</si>
  <si>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</si>
  <si>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</si>
  <si>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</si>
  <si>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</si>
  <si>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</si>
  <si>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</si>
  <si>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</si>
  <si>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</si>
  <si>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</si>
  <si>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</si>
  <si>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</si>
  <si>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</si>
  <si>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</si>
  <si>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</si>
  <si>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</si>
  <si>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</si>
  <si>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</si>
  <si>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</si>
  <si>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</si>
  <si>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</si>
  <si>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</si>
  <si>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</si>
  <si>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</si>
  <si>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</si>
  <si>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</si>
  <si>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</si>
  <si>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</si>
  <si>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</si>
  <si>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</si>
  <si>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</si>
  <si>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</si>
  <si>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</si>
  <si>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</si>
  <si>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</si>
  <si>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</si>
  <si>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</si>
  <si>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</si>
  <si>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</si>
  <si>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</si>
  <si>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</si>
  <si>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</si>
  <si>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</si>
  <si>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</si>
  <si>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</si>
  <si>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</si>
  <si>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</si>
  <si>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</si>
  <si>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</si>
  <si>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</si>
  <si>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</si>
  <si>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</si>
  <si>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</si>
  <si>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</si>
  <si>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</si>
  <si>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</si>
  <si>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</si>
  <si>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</si>
  <si>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</si>
  <si>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</si>
  <si>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</si>
  <si>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</si>
  <si>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</si>
  <si>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</si>
  <si>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</si>
  <si>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</si>
  <si>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</si>
  <si>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</si>
  <si>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</si>
  <si>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</si>
  <si>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</si>
  <si>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</si>
  <si>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</si>
  <si>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</si>
  <si>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</si>
  <si>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</si>
  <si>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</si>
  <si>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</si>
  <si>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</si>
  <si>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</si>
  <si>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</si>
  <si>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</si>
  <si>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</si>
  <si>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</si>
  <si>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</si>
  <si>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</si>
  <si>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</si>
  <si>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</si>
  <si>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</si>
  <si>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</si>
  <si>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</si>
  <si>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</si>
  <si>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</si>
  <si>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</si>
  <si>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</si>
  <si>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</si>
  <si>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</si>
  <si>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</si>
  <si>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</si>
  <si>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</si>
  <si>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</si>
  <si>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</si>
  <si>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</si>
  <si>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</si>
  <si>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</si>
  <si>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</si>
  <si>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</si>
  <si>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</si>
  <si>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</si>
  <si>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</si>
  <si>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</si>
  <si>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</si>
  <si>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</si>
  <si>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</si>
  <si>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</si>
  <si>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</si>
  <si>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</si>
  <si>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</si>
  <si>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</si>
  <si>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</si>
  <si>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</si>
  <si>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</si>
  <si>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</si>
  <si>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</si>
  <si>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</si>
  <si>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</si>
  <si>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</si>
  <si>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</si>
  <si>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</si>
  <si>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</si>
  <si>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</si>
  <si>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</si>
  <si>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</si>
  <si>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</si>
  <si>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</si>
  <si>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</si>
  <si>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</si>
  <si>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</si>
  <si>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</si>
  <si>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</si>
  <si>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</si>
  <si>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</si>
  <si>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</si>
  <si>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</si>
  <si>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</si>
  <si>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</si>
  <si>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</si>
  <si>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</si>
  <si>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</si>
  <si>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</si>
  <si>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</si>
  <si>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</si>
  <si>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</si>
  <si>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</si>
  <si>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</si>
  <si>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</si>
  <si>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</si>
  <si>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</si>
  <si>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</si>
  <si>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</si>
  <si>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</si>
  <si>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</si>
  <si>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</si>
  <si>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</si>
  <si>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</si>
  <si>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</si>
  <si>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</si>
  <si>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</si>
  <si>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</si>
  <si>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</si>
  <si>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</si>
  <si>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</si>
  <si>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</si>
  <si>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</si>
  <si>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</si>
  <si>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</si>
  <si>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</si>
  <si>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</si>
  <si>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</si>
  <si>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</si>
  <si>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</si>
  <si>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</si>
  <si>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</si>
  <si>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</si>
  <si>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</si>
  <si>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</si>
  <si>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</si>
  <si>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</si>
  <si>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</si>
  <si>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</si>
  <si>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</si>
  <si>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</si>
  <si>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</si>
  <si>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</si>
  <si>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</si>
  <si>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</si>
  <si>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</si>
  <si>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</si>
  <si>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</si>
  <si>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</si>
  <si>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</si>
  <si>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</si>
  <si>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</si>
  <si>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</si>
  <si>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</si>
  <si>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</si>
  <si>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</si>
  <si>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</si>
  <si>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</si>
  <si>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</si>
  <si>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</si>
  <si>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</si>
  <si>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</si>
  <si>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</si>
  <si>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</si>
  <si>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</si>
  <si>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</si>
  <si>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</si>
  <si>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</si>
  <si>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</si>
  <si>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</si>
  <si>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</si>
  <si>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</si>
  <si>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</si>
  <si>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</si>
  <si>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</si>
  <si>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</si>
  <si>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</si>
  <si>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</si>
  <si>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</si>
  <si>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</si>
  <si>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</si>
  <si>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</si>
  <si>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</si>
  <si>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</si>
  <si>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</si>
  <si>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</si>
  <si>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</si>
  <si>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</si>
  <si>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</si>
  <si>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</si>
  <si>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</si>
  <si>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</si>
  <si>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</si>
  <si>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</si>
  <si>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</si>
  <si>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</si>
  <si>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</si>
  <si>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</si>
  <si>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</si>
  <si>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</si>
  <si>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</si>
  <si>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</si>
  <si>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</si>
  <si>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</si>
  <si>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</si>
  <si>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</si>
  <si>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</si>
  <si>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</si>
  <si>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</si>
  <si>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</si>
  <si>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</si>
  <si>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</si>
  <si>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</si>
  <si>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</si>
  <si>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</si>
  <si>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</si>
  <si>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</si>
  <si>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</si>
  <si>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</si>
  <si>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</si>
  <si>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</si>
  <si>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</si>
  <si>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</si>
  <si>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</si>
  <si>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</si>
  <si>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</si>
  <si>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</si>
  <si>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</si>
  <si>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</si>
  <si>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</si>
  <si>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</si>
  <si>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</si>
  <si>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</si>
  <si>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</si>
  <si>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</si>
  <si>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</si>
  <si>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</si>
  <si>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</si>
  <si>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</si>
  <si>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</si>
  <si>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</si>
  <si>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</si>
  <si>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</si>
  <si>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</si>
  <si>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</si>
  <si>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</si>
  <si>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</si>
  <si>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</si>
  <si>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</si>
  <si>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</si>
  <si>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</si>
  <si>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</si>
  <si>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</si>
  <si>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</si>
  <si>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</si>
  <si>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</si>
  <si>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</si>
  <si>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</si>
  <si>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</si>
  <si>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</si>
  <si>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</si>
  <si>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</si>
  <si>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</si>
  <si>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</si>
  <si>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</si>
  <si>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</si>
  <si>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</si>
  <si>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</si>
  <si>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</si>
  <si>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</si>
  <si>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</si>
  <si>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</si>
  <si>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</si>
  <si>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</si>
  <si>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</si>
  <si>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</si>
  <si>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</si>
  <si>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</si>
  <si>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</si>
  <si>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</si>
  <si>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</si>
  <si>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</si>
  <si>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</si>
  <si>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</si>
  <si>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</si>
  <si>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</si>
  <si>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</si>
  <si>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</si>
  <si>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</si>
  <si>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</si>
  <si>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</si>
  <si>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</si>
  <si>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</si>
  <si>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</si>
  <si>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</si>
  <si>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</si>
  <si>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</si>
  <si>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</si>
  <si>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</si>
  <si>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</si>
  <si>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</si>
  <si>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</si>
  <si>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</si>
  <si>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</si>
  <si>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</si>
  <si>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</si>
  <si>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</si>
  <si>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</si>
  <si>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</si>
  <si>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</si>
  <si>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</si>
  <si>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</si>
  <si>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</si>
  <si>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</si>
  <si>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</si>
  <si>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</si>
  <si>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</si>
  <si>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</si>
  <si>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</si>
  <si>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</si>
  <si>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</si>
  <si>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</si>
  <si>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</si>
  <si>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</si>
  <si>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</si>
  <si>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</si>
  <si>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</si>
  <si>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</si>
  <si>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</si>
  <si>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</si>
  <si>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</si>
  <si>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</si>
  <si>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</si>
  <si>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</si>
  <si>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</si>
  <si>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</si>
  <si>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</si>
  <si>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</si>
  <si>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</si>
  <si>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</si>
  <si>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</si>
  <si>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</si>
  <si>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</si>
  <si>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</si>
  <si>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</si>
  <si>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</si>
  <si>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</si>
  <si>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</si>
  <si>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</si>
  <si>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</si>
  <si>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</si>
  <si>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</si>
  <si>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</si>
  <si>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</si>
  <si>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</si>
  <si>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</si>
  <si>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</si>
  <si>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</si>
  <si>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</si>
  <si>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</si>
  <si>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</si>
  <si>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</si>
  <si>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</si>
  <si>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</si>
  <si>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</si>
  <si>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</si>
  <si>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</si>
  <si>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</si>
  <si>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</si>
  <si>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</si>
  <si>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</si>
  <si>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</si>
  <si>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</si>
  <si>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</si>
  <si>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</si>
  <si>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</si>
  <si>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</si>
  <si>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</si>
  <si>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</si>
  <si>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</si>
  <si>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</si>
  <si>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</si>
  <si>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</si>
  <si>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</si>
  <si>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</si>
  <si>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</si>
  <si>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</si>
  <si>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</si>
  <si>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</si>
  <si>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</si>
  <si>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</si>
  <si>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</si>
  <si>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</si>
  <si>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</si>
  <si>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</si>
  <si>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</si>
  <si>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</si>
  <si>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</si>
  <si>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</si>
  <si>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</si>
  <si>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</si>
  <si>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</si>
  <si>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</si>
  <si>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</si>
  <si>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</si>
  <si>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</si>
  <si>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</si>
  <si>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</si>
  <si>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</si>
  <si>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</si>
  <si>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</si>
  <si>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</si>
  <si>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</si>
  <si>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</si>
  <si>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</si>
  <si>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</si>
  <si>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</si>
  <si>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</si>
  <si>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</si>
  <si>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</si>
  <si>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</si>
  <si>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</si>
  <si>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</si>
  <si>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</si>
  <si>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</si>
  <si>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</si>
  <si>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</si>
  <si>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</si>
  <si>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</si>
  <si>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</si>
  <si>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</si>
  <si>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</si>
  <si>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</si>
  <si>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</si>
  <si>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</si>
  <si>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</si>
  <si>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</si>
  <si>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</si>
  <si>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</si>
  <si>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</si>
  <si>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</si>
  <si>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</si>
  <si>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</si>
  <si>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</si>
  <si>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</si>
  <si>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</si>
  <si>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</si>
  <si>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</si>
  <si>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</si>
  <si>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</si>
  <si>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</si>
  <si>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</si>
  <si>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</si>
  <si>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</si>
  <si>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</si>
  <si>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</si>
  <si>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</si>
  <si>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</si>
  <si>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</si>
  <si>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</si>
  <si>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</si>
  <si>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</si>
  <si>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</si>
  <si>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</si>
  <si>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</si>
  <si>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</si>
  <si>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</si>
  <si>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</si>
  <si>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</si>
  <si>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</si>
  <si>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</si>
  <si>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</si>
  <si>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</si>
  <si>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</si>
  <si>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</si>
  <si>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</si>
  <si>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</si>
  <si>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</si>
  <si>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</si>
  <si>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</si>
  <si>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</si>
  <si>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</si>
  <si>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</si>
  <si>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</si>
  <si>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</si>
  <si>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</si>
  <si>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</si>
  <si>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</si>
  <si>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</si>
  <si>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</si>
  <si>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</si>
  <si>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</si>
  <si>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</si>
  <si>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</si>
  <si>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</si>
  <si>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</si>
  <si>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</si>
  <si>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</si>
  <si>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</si>
  <si>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</si>
  <si>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</si>
  <si>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</si>
  <si>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</si>
  <si>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</si>
  <si>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</si>
  <si>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</si>
  <si>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</si>
  <si>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</si>
  <si>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</si>
  <si>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</si>
  <si>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</si>
  <si>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</si>
  <si>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</si>
  <si>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</si>
  <si>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</si>
  <si>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</si>
  <si>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</si>
  <si>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</si>
  <si>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</si>
  <si>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</si>
  <si>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</si>
  <si>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</si>
  <si>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</si>
  <si>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</si>
  <si>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</si>
  <si>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</si>
  <si>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</si>
  <si>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</si>
  <si>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</si>
  <si>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</si>
  <si>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</si>
  <si>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</si>
  <si>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</si>
  <si>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</si>
  <si>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</si>
  <si>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</si>
  <si>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</si>
  <si>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</si>
  <si>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</si>
  <si>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</si>
  <si>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</si>
  <si>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</si>
  <si>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</si>
  <si>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</si>
  <si>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</si>
  <si>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</si>
  <si>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</si>
  <si>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</si>
  <si>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</si>
  <si>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</si>
  <si>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</si>
  <si>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</si>
  <si>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</si>
  <si>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</si>
  <si>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</si>
  <si>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</si>
  <si>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</si>
  <si>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</si>
  <si>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</si>
  <si>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</si>
  <si>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</si>
  <si>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</si>
  <si>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</si>
  <si>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</si>
  <si>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</si>
  <si>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</si>
  <si>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</si>
  <si>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</si>
  <si>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</si>
  <si>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</si>
  <si>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</si>
  <si>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</si>
  <si>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</si>
  <si>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</si>
  <si>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</si>
  <si>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</si>
  <si>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</si>
  <si>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</si>
  <si>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</si>
  <si>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</si>
  <si>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</si>
  <si>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</si>
  <si>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</si>
  <si>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</si>
  <si>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</si>
  <si>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</si>
  <si>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</si>
  <si>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</si>
  <si>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</si>
  <si>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</si>
  <si>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</si>
  <si>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</si>
  <si>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</si>
  <si>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</si>
  <si>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</si>
  <si>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</si>
  <si>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</si>
  <si>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</si>
  <si>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</si>
  <si>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</si>
  <si>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</si>
  <si>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</si>
  <si>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</si>
  <si>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</si>
  <si>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</si>
  <si>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</si>
  <si>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</si>
  <si>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</si>
  <si>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</si>
  <si>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</si>
  <si>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</si>
  <si>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</si>
  <si>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</si>
  <si>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</si>
  <si>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</si>
  <si>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</si>
  <si>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</si>
  <si>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</si>
  <si>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</si>
  <si>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</si>
  <si>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</si>
  <si>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</si>
  <si>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</si>
  <si>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</si>
  <si>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</si>
  <si>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</si>
  <si>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</si>
  <si>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</si>
  <si>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</si>
  <si>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</si>
  <si>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</si>
  <si>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</si>
  <si>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</si>
  <si>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</si>
  <si>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</si>
  <si>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</si>
  <si>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</si>
  <si>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</si>
  <si>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</si>
  <si>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</si>
  <si>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</si>
  <si>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</si>
  <si>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</si>
  <si>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</si>
  <si>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</si>
  <si>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</si>
  <si>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</si>
  <si>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</si>
  <si>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</si>
  <si>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</si>
  <si>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</si>
  <si>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</si>
  <si>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</si>
  <si>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</si>
  <si>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</si>
  <si>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</si>
  <si>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</si>
  <si>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</si>
  <si>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</si>
  <si>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</si>
  <si>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</si>
  <si>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</si>
  <si>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</si>
  <si>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</si>
  <si>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</si>
  <si>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</si>
  <si>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</si>
  <si>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</si>
  <si>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</si>
  <si>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</si>
  <si>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</si>
  <si>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</si>
  <si>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</si>
  <si>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</si>
  <si>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</si>
  <si>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</si>
  <si>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</si>
  <si>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</si>
  <si>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</si>
  <si>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</si>
  <si>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</si>
  <si>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</si>
  <si>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</si>
  <si>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</si>
  <si>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</si>
  <si>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</si>
  <si>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</si>
  <si>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</si>
  <si>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</si>
  <si>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</si>
  <si>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</si>
  <si>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</si>
  <si>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</si>
  <si>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</si>
  <si>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</si>
  <si>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</si>
  <si>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</si>
  <si>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</si>
  <si>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</si>
  <si>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</si>
  <si>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</si>
  <si>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</si>
  <si>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</si>
  <si>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</si>
  <si>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</si>
  <si>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</si>
  <si>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</si>
  <si>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</si>
  <si>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</si>
  <si>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</si>
  <si>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</si>
  <si>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</si>
  <si>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</si>
  <si>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</si>
  <si>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</si>
  <si>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</si>
  <si>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</si>
  <si>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</si>
  <si>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</si>
  <si>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</si>
  <si>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</si>
  <si>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</si>
  <si>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</si>
  <si>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</si>
  <si>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</si>
  <si>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</si>
  <si>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</si>
  <si>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</si>
  <si>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</si>
  <si>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</si>
  <si>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</si>
  <si>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</si>
  <si>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</si>
  <si>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</si>
  <si>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</si>
  <si>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</si>
  <si>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</si>
  <si>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</si>
  <si>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</si>
  <si>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</si>
  <si>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</si>
  <si>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</si>
  <si>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</si>
  <si>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</si>
  <si>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</si>
  <si>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</si>
  <si>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</si>
  <si>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</si>
  <si>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</si>
  <si>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</si>
  <si>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</si>
  <si>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</si>
  <si>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</si>
  <si>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</si>
  <si>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</si>
  <si>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</si>
  <si>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</si>
  <si>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</si>
  <si>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</si>
  <si>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</si>
  <si>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</si>
  <si>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</si>
  <si>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</si>
  <si>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</si>
  <si>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</si>
  <si>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</si>
  <si>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</si>
  <si>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</si>
  <si>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</si>
  <si>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</si>
  <si>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</si>
  <si>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</si>
  <si>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</si>
  <si>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</si>
  <si>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</si>
  <si>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</si>
  <si>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</si>
  <si>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</si>
  <si>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</si>
  <si>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</si>
  <si>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</si>
  <si>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</si>
  <si>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</si>
  <si>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</si>
  <si>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</si>
  <si>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</si>
  <si>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</si>
  <si>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</si>
  <si>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</si>
  <si>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</si>
  <si>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</si>
  <si>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</si>
  <si>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</si>
  <si>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</si>
  <si>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</si>
  <si>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</si>
  <si>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</si>
  <si>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</si>
  <si>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</si>
  <si>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</si>
  <si>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</si>
  <si>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</si>
  <si>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</si>
  <si>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</si>
  <si>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</si>
  <si>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</si>
  <si>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</si>
  <si>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</si>
  <si>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</si>
  <si>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</si>
  <si>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</si>
  <si>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</si>
  <si>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</si>
  <si>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</si>
  <si>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</si>
  <si>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</si>
  <si>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</si>
  <si>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</si>
  <si>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</si>
  <si>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</si>
  <si>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</si>
  <si>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</si>
  <si>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</si>
  <si>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</si>
  <si>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</si>
  <si>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</si>
  <si>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</si>
  <si>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</si>
  <si>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</si>
  <si>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</si>
  <si>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</si>
  <si>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</si>
  <si>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</si>
  <si>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</si>
  <si>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</si>
  <si>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</si>
  <si>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</si>
  <si>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</si>
  <si>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</si>
  <si>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</si>
  <si>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</si>
  <si>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</si>
  <si>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</si>
  <si>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</si>
  <si>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</si>
  <si>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</si>
  <si>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</si>
  <si>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</si>
  <si>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</si>
  <si>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</si>
  <si>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</si>
  <si>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</si>
  <si>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</si>
  <si>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</si>
  <si>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</si>
  <si>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</si>
  <si>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</si>
  <si>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</si>
  <si>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</si>
  <si>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</si>
  <si>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</si>
  <si>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</si>
  <si>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</si>
  <si>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</si>
  <si>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</si>
  <si>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</si>
  <si>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</si>
  <si>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</si>
  <si>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</si>
  <si>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</si>
  <si>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</si>
  <si>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</si>
  <si>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</si>
  <si>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</si>
  <si>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</si>
  <si>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</si>
  <si>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</si>
  <si>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</si>
  <si>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</si>
  <si>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</si>
  <si>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</si>
  <si>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</si>
  <si>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</si>
  <si>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</si>
  <si>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</si>
  <si>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</si>
  <si>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</si>
  <si>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</si>
  <si>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</si>
  <si>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</si>
  <si>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</si>
  <si>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</si>
  <si>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</si>
  <si>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</si>
  <si>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</si>
  <si>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</si>
  <si>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</si>
  <si>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</si>
  <si>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</si>
  <si>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</si>
  <si>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</si>
  <si>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</si>
  <si>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</si>
  <si>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</si>
  <si>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</si>
  <si>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</si>
  <si>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</si>
  <si>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</si>
  <si>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</si>
  <si>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</si>
  <si>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</si>
  <si>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</si>
  <si>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</si>
  <si>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</si>
  <si>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</si>
  <si>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</si>
  <si>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</si>
  <si>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</si>
  <si>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</si>
  <si>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</si>
  <si>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</si>
  <si>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</si>
  <si>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</si>
  <si>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</si>
  <si>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</si>
  <si>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</si>
  <si>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</si>
  <si>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</si>
  <si>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</si>
  <si>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</si>
  <si>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</si>
  <si>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</si>
  <si>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</si>
  <si>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</si>
  <si>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</si>
  <si>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</si>
  <si>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</si>
  <si>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</si>
  <si>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</si>
  <si>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</si>
  <si>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</si>
  <si>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</si>
  <si>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</si>
  <si>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</si>
  <si>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</si>
  <si>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</si>
  <si>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</si>
  <si>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</si>
  <si>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</si>
  <si>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</si>
  <si>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</si>
  <si>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</si>
  <si>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</si>
  <si>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</si>
  <si>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</si>
  <si>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</si>
  <si>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</si>
  <si>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</si>
  <si>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</si>
  <si>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</si>
  <si>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</si>
  <si>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</si>
  <si>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</si>
  <si>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</si>
  <si>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</si>
  <si>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</si>
  <si>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</si>
  <si>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</si>
  <si>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</si>
  <si>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</si>
  <si>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</si>
  <si>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</si>
  <si>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</si>
  <si>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</si>
  <si>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</si>
  <si>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</si>
  <si>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</si>
  <si>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</si>
  <si>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</si>
  <si>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</si>
  <si>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</si>
  <si>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</si>
  <si>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</si>
  <si>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</si>
  <si>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</si>
  <si>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</si>
  <si>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</si>
  <si>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</si>
  <si>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</si>
  <si>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</si>
  <si>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</si>
  <si>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</si>
  <si>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</si>
  <si>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</si>
  <si>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</si>
  <si>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</si>
  <si>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</si>
  <si>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</si>
  <si>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</si>
  <si>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</si>
  <si>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</si>
  <si>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</si>
  <si>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</si>
  <si>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</si>
  <si>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</si>
  <si>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</si>
  <si>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</si>
  <si>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</si>
  <si>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</si>
  <si>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</si>
  <si>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</si>
  <si>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</si>
  <si>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</si>
  <si>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</si>
  <si>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</si>
  <si>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</si>
  <si>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</si>
  <si>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</si>
  <si>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</si>
  <si>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</si>
  <si>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</si>
  <si>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</si>
  <si>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</si>
  <si>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</si>
  <si>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</si>
  <si>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</si>
  <si>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</si>
  <si>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</si>
  <si>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</si>
  <si>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</si>
  <si>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</si>
  <si>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</si>
  <si>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</si>
  <si>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</si>
  <si>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</si>
  <si>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</si>
  <si>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</si>
  <si>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</si>
  <si>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</si>
  <si>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</si>
  <si>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</si>
  <si>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</si>
  <si>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</si>
  <si>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</si>
  <si>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</si>
  <si>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</si>
  <si>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</si>
  <si>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</si>
  <si>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</si>
  <si>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</si>
  <si>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</si>
  <si>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</si>
  <si>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</si>
  <si>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</si>
  <si>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</si>
  <si>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</si>
  <si>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</si>
  <si>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</si>
  <si>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</si>
  <si>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</si>
  <si>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</si>
  <si>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</si>
  <si>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</si>
  <si>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</si>
  <si>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</si>
  <si>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</si>
  <si>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</si>
  <si>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</si>
  <si>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</si>
  <si>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</si>
  <si>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</si>
  <si>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</si>
  <si>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</si>
  <si>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</si>
  <si>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</si>
  <si>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</si>
  <si>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</si>
  <si>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</si>
  <si>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</si>
  <si>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</si>
  <si>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</si>
  <si>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</si>
  <si>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</si>
  <si>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</si>
  <si>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</si>
  <si>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</si>
  <si>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</si>
  <si>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</si>
  <si>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</si>
  <si>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</si>
  <si>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</si>
  <si>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</si>
  <si>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</si>
  <si>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</si>
  <si>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</si>
  <si>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</si>
  <si>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</si>
  <si>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</si>
  <si>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</si>
  <si>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</si>
  <si>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</si>
  <si>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</si>
  <si>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</si>
  <si>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</si>
  <si>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</si>
  <si>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</si>
  <si>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</si>
  <si>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</si>
  <si>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</si>
  <si>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</si>
  <si>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</si>
  <si>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</si>
  <si>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</si>
  <si>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</si>
  <si>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</si>
  <si>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</si>
  <si>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</si>
  <si>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</si>
  <si>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</si>
  <si>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</si>
  <si>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</si>
  <si>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</si>
  <si>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</si>
  <si>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</si>
  <si>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</si>
  <si>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</si>
  <si>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</si>
  <si>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</si>
  <si>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</si>
  <si>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</si>
  <si>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</si>
  <si>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</si>
  <si>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</si>
  <si>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</si>
  <si>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</si>
  <si>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</si>
  <si>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</si>
  <si>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</si>
  <si>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</si>
  <si>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</si>
  <si>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</si>
  <si>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</si>
  <si>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</si>
  <si>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</si>
  <si>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</si>
  <si>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</si>
  <si>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</si>
  <si>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</si>
  <si>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</si>
  <si>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</si>
  <si>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</si>
  <si>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</si>
  <si>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</si>
  <si>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</si>
  <si>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</si>
  <si>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</si>
  <si>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</si>
  <si>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</si>
  <si>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</si>
  <si>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</si>
  <si>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</si>
  <si>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</si>
  <si>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</si>
  <si>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</si>
  <si>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</si>
  <si>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</si>
  <si>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</si>
  <si>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</si>
  <si>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</si>
  <si>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</si>
  <si>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</si>
  <si>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</si>
  <si>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</si>
  <si>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</si>
  <si>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</si>
  <si>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</si>
  <si>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</si>
  <si>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</si>
  <si>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</si>
  <si>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</si>
  <si>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</si>
  <si>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</si>
  <si>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</si>
  <si>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</si>
  <si>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</si>
  <si>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</si>
  <si>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</si>
  <si>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</si>
  <si>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</si>
  <si>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</si>
  <si>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</si>
  <si>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</si>
  <si>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</si>
  <si>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</si>
  <si>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</si>
  <si>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</si>
  <si>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</si>
  <si>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</si>
  <si>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</si>
  <si>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</si>
  <si>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</si>
  <si>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</si>
  <si>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</si>
  <si>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</si>
  <si>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</si>
  <si>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</si>
  <si>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</si>
  <si>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</si>
  <si>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</si>
  <si>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</si>
  <si>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</si>
  <si>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</si>
  <si>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</si>
  <si>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</si>
  <si>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</si>
  <si>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</si>
  <si>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</si>
  <si>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</si>
  <si>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</si>
  <si>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</si>
  <si>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</si>
  <si>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</si>
  <si>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</si>
  <si>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</si>
  <si>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</si>
  <si>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</si>
  <si>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</si>
  <si>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</si>
  <si>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</si>
  <si>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</si>
  <si>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</si>
  <si>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</si>
  <si>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</si>
  <si>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</si>
  <si>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</si>
  <si>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</si>
  <si>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</si>
  <si>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</si>
  <si>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</si>
  <si>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</si>
  <si>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</si>
  <si>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</si>
  <si>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</si>
  <si>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</si>
  <si>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</si>
  <si>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</si>
  <si>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</si>
  <si>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</si>
  <si>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</si>
  <si>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</si>
  <si>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</si>
  <si>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</si>
  <si>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</si>
  <si>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</si>
  <si>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</si>
  <si>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</si>
  <si>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</si>
  <si>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</si>
  <si>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</si>
  <si>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</si>
  <si>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</si>
  <si>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</si>
  <si>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</si>
  <si>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</si>
  <si>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</si>
  <si>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</si>
  <si>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</si>
  <si>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</si>
  <si>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</si>
  <si>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</si>
  <si>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</si>
  <si>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</si>
  <si>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</si>
  <si>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</si>
  <si>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</si>
  <si>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</si>
  <si>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</si>
  <si>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</si>
  <si>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</si>
  <si>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</si>
  <si>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</si>
  <si>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</si>
  <si>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</si>
  <si>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</si>
  <si>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</si>
  <si>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</si>
  <si>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</si>
  <si>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</si>
  <si>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</si>
  <si>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</si>
  <si>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</si>
  <si>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</si>
  <si>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</si>
  <si>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</si>
  <si>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</si>
  <si>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</si>
  <si>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</si>
  <si>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</si>
  <si>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</si>
  <si>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</si>
  <si>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</si>
  <si>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</si>
  <si>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</si>
  <si>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</si>
  <si>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</si>
  <si>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</si>
  <si>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</si>
  <si>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</si>
  <si>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</si>
  <si>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</si>
  <si>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</si>
  <si>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</si>
  <si>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</si>
  <si>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</si>
  <si>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</si>
  <si>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</si>
  <si>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</si>
  <si>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</si>
  <si>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</si>
  <si>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</si>
  <si>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</si>
  <si>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</si>
  <si>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</si>
  <si>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</si>
  <si>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</si>
  <si>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</si>
  <si>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</si>
  <si>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</si>
  <si>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</si>
  <si>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</si>
  <si>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</si>
  <si>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</si>
  <si>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</si>
  <si>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</si>
  <si>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</si>
  <si>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</si>
  <si>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</si>
  <si>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</si>
  <si>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</si>
  <si>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</si>
  <si>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</si>
  <si>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</si>
  <si>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</si>
  <si>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</si>
  <si>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</si>
  <si>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</si>
  <si>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</si>
  <si>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</si>
  <si>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</si>
  <si>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</si>
  <si>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</si>
  <si>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</si>
  <si>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</si>
  <si>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</si>
  <si>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</si>
  <si>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</si>
  <si>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</si>
  <si>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</si>
  <si>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</si>
  <si>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</si>
  <si>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</si>
  <si>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</si>
  <si>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</si>
  <si>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</si>
  <si>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</si>
  <si>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</si>
  <si>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</si>
  <si>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</si>
  <si>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</si>
  <si>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</si>
  <si>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</si>
  <si>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</si>
  <si>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</si>
  <si>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</si>
  <si>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</si>
  <si>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</si>
  <si>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</si>
  <si>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</si>
  <si>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</si>
  <si>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</si>
  <si>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</si>
  <si>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</si>
  <si>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</si>
  <si>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</si>
  <si>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</si>
  <si>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</si>
  <si>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</si>
  <si>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</si>
  <si>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</si>
  <si>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</si>
  <si>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</si>
  <si>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</si>
  <si>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</si>
  <si>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</si>
  <si>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</si>
  <si>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</si>
  <si>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</si>
  <si>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</si>
  <si>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</si>
  <si>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</si>
  <si>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</si>
  <si>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</si>
  <si>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</si>
  <si>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</si>
  <si>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</si>
  <si>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</si>
  <si>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</si>
  <si>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</si>
  <si>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</si>
  <si>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</si>
  <si>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</si>
  <si>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</si>
  <si>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</si>
  <si>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</si>
  <si>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</si>
  <si>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</si>
  <si>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</si>
  <si>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</si>
  <si>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</si>
  <si>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</si>
  <si>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</si>
  <si>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</si>
  <si>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</si>
  <si>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</si>
  <si>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</si>
  <si>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</si>
  <si>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</si>
  <si>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</si>
  <si>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</si>
  <si>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</si>
  <si>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</si>
  <si>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</si>
  <si>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</si>
  <si>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</si>
  <si>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</si>
  <si>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</si>
  <si>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</si>
  <si>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</si>
  <si>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</si>
  <si>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</si>
  <si>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</si>
  <si>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</si>
  <si>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</si>
  <si>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</si>
  <si>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</si>
  <si>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</si>
  <si>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</si>
  <si>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</si>
  <si>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</si>
  <si>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</si>
  <si>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</si>
  <si>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</si>
  <si>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</si>
  <si>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</si>
  <si>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</si>
  <si>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</si>
  <si>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</si>
  <si>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</si>
  <si>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</si>
  <si>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</si>
  <si>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</si>
  <si>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</si>
  <si>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</si>
  <si>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</si>
  <si>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</si>
  <si>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</si>
  <si>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</si>
  <si>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</si>
  <si>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</si>
  <si>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</si>
  <si>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</si>
  <si>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</si>
  <si>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</si>
  <si>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</si>
  <si>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</si>
  <si>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</si>
  <si>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</si>
  <si>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</si>
  <si>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</si>
  <si>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</si>
  <si>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</si>
  <si>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</si>
  <si>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</si>
  <si>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</si>
  <si>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</si>
  <si>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</si>
  <si>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</si>
  <si>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</si>
  <si>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</si>
  <si>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</si>
  <si>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</si>
  <si>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</si>
  <si>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</si>
  <si>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</si>
  <si>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</si>
  <si>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</si>
  <si>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</si>
  <si>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</si>
  <si>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</si>
  <si>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</si>
  <si>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</si>
  <si>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</si>
  <si>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</si>
  <si>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</si>
  <si>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</si>
  <si>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</si>
  <si>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</si>
  <si>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</si>
  <si>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VLSI Solution Oy</t>
  </si>
  <si>
    <t>FI08803668</t>
  </si>
  <si>
    <t>Hermiankatu 8 G, FI-33720 Tampere, Finland</t>
  </si>
  <si>
    <t>Jori Simpanen</t>
  </si>
  <si>
    <t>prod@vlsi.fi</t>
  </si>
  <si>
    <t xml:space="preserve"> +358 50 462 3200</t>
  </si>
  <si>
    <t>Teppo Karema</t>
  </si>
  <si>
    <t>CEO</t>
  </si>
  <si>
    <t>sales@vlsi.fi</t>
  </si>
  <si>
    <t>http://www.vlsi.fi/fileadmin/quality/Conflict_Minerals_Elimination_Statement_2018.pdf</t>
  </si>
  <si>
    <t>FAB_1: Smelters that are in FAB_1’s supply chain are not located in high-risk countries, some of these smelters source 3TG from covered countries.
All smelters in our supply chain are RMAP conformant”.</t>
  </si>
  <si>
    <t>100%</t>
  </si>
  <si>
    <t>FAB_1</t>
  </si>
  <si>
    <t>FAB_1 = Yes,  Smelters that are in FAB_1’s supply chain are not located in high-risk countries, some of these smelters source 3TG from covered countries.
All smelters in our supply chain are RMAP conformant”.  FAB_2 = No.</t>
  </si>
  <si>
    <t>FAB_1 = Yes,  Smelters that are in FAB_1’s supply chain are not located in high-risk countries, some of these smelters source 3TG from covered countries.
All smelters in our supply chain are RMAP conformant”.</t>
  </si>
  <si>
    <t>FAB_1, FAB_2</t>
  </si>
  <si>
    <t>The Bronzewing Gold Mine</t>
  </si>
  <si>
    <t>Boddington Gold Mine</t>
  </si>
  <si>
    <t>Australia</t>
  </si>
  <si>
    <t>Borden Gold Mine</t>
  </si>
  <si>
    <t>Canada</t>
  </si>
  <si>
    <t>Sub-Smelters in Indonesia</t>
  </si>
  <si>
    <t>Level 1 countries i.e. Indonesia</t>
  </si>
  <si>
    <t>PT TAMBANG TIMAH</t>
  </si>
  <si>
    <t>RMAP Conformant</t>
  </si>
  <si>
    <t>RCOI confirmed as per RMI</t>
  </si>
  <si>
    <t>Chenzhou Gold Mine</t>
  </si>
  <si>
    <t>Assy_E: Wire_LT</t>
  </si>
  <si>
    <t>Assy_E: Solder BALL_Redsun</t>
  </si>
  <si>
    <t>Assy_E: Solder Ball_Senju</t>
  </si>
  <si>
    <t>Assy_E: Substrate_FAS</t>
  </si>
  <si>
    <t>Assy_D</t>
  </si>
  <si>
    <t>Undisclosed mine, Recycled or scrap.</t>
  </si>
  <si>
    <t>Mine located in Sweden. Recycled or scrap</t>
  </si>
  <si>
    <t>Assy_D,  Assy_E: Solder BALL_Redsun</t>
  </si>
  <si>
    <t>Assy_E = PT Timah Tbk,  Assy_D = Bangka &amp; Belitung Mines</t>
  </si>
  <si>
    <t>FAB_1 = Yes, FAB_2 = No,   Assy_D = Assy_E  = Assy_G = No</t>
  </si>
  <si>
    <t>FAB_1 = FAB_2 = No,   Assy_D = Assy_E = Assy_G = Yes</t>
  </si>
  <si>
    <t>FAB_1 = FAB_2 = No,   Assy_D = Assy_E  = Assy_G = Yes</t>
  </si>
  <si>
    <t>FAB_1 = FAB_2 = Yes,   Assy_D = Assy_E = Assy_G = No</t>
  </si>
  <si>
    <t>FAB_1 = Yes with the SEC,  FAB_2 = No,    Assy_D = Assy_E = Assy_G = No.</t>
  </si>
  <si>
    <t>Assy_D,  Assy_E: Solder Ball_Senju,  Assy_G: Pure Tin / Jau Janq</t>
  </si>
  <si>
    <t>Assy_E: Conflict Free Smelter(Wire_MKE),  Assy_G: Wire / MK</t>
  </si>
  <si>
    <t xml:space="preserve">Smelter MSC  is using raw materials originated from DRC or adjoining countries under iTSCi program. MSC  is already validated as RMI certified smelter. (SmelterID:CID001105) ,   Thaisarco(CID001898) source tin from the DRC or an adjoining country. However, both of them are RMI RMAP conformant smelter.    The smelter Malaysia Smelting Corporation Berhad (MSC, CID001105 ) is CFSP compliant. </t>
  </si>
  <si>
    <t xml:space="preserve">Assy_D = Assy_E = Yes, Assy_G = No,  Smelter MSC  is using raw materials originated from DRC or adjoining countries under iTSCi program. MSC  is already validated as RMI certified smelter. (SmelterID:CID001105) ,   Thaisarco(CID001898) source tin from the DRC or an adjoining country. However, both of them are RMI RMAP conformant smelter.    The smelter Malaysia Smelting Corporation Berhad (MSC, CID001105 ) is CFSP compliant. </t>
  </si>
  <si>
    <t>Assy_D = Greater than 90%,  Assy_E = Assy_G = 100 %</t>
  </si>
  <si>
    <t>Assy_D = Greater than 90%,  Assy_E = Assy_G =  100 %</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</si>
</sst>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rod@vlsi.fi"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vlsi.fi/fileadmin/quality/Conflict_Minerals_Elimination_Statement_2018.pdf" TargetMode="External"/><Relationship Id="rId4" Type="http://schemas.openxmlformats.org/officeDocument/2006/relationships/hyperlink" Target="mailto:sales@vlsi.fi"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4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23.75">
      <c r="A37" s="293"/>
      <c r="B37" s="141">
        <v>3.01</v>
      </c>
      <c r="C37" s="142" t="s">
        <v>70</v>
      </c>
      <c r="D37" s="28" t="s">
        <v>2251</v>
      </c>
      <c r="E37" s="167" t="s">
        <v>1323</v>
      </c>
      <c r="F37" s="168" t="s">
        <v>1427</v>
      </c>
      <c r="G37" s="25"/>
    </row>
    <row r="38" spans="1:7" ht="1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4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45153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t="s">
        <v>15831</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t="s">
        <v>15832</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t="s">
        <v>15833</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t="s">
        <v>15834</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39.950000000000003" customHeight="1">
      <c r="A32" s="41"/>
      <c r="B32" s="40" t="str">
        <f ca="1">B26</f>
        <v>Tantalum  (*)</v>
      </c>
      <c r="C32" s="10"/>
      <c r="D32" s="332" t="s">
        <v>488</v>
      </c>
      <c r="E32" s="333"/>
      <c r="F32" s="47"/>
      <c r="G32" s="334" t="s">
        <v>15805</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39.950000000000003" customHeight="1">
      <c r="A35" s="41"/>
      <c r="B35" s="40" t="str">
        <f ca="1">B29</f>
        <v>Tungsten  (*)</v>
      </c>
      <c r="C35" s="10"/>
      <c r="D35" s="326" t="s">
        <v>488</v>
      </c>
      <c r="E35" s="327"/>
      <c r="F35" s="47"/>
      <c r="G35" s="334" t="s">
        <v>15805</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39.950000000000003" customHeight="1">
      <c r="A38" s="41"/>
      <c r="B38" s="40" t="str">
        <f ca="1">OFFSET(L!$C$1,MATCH("Declaration"&amp;ADDRESS(ROW(),COLUMN(),4),L!$A:$A,0)-1,SL,,)&amp;P38</f>
        <v>Tantalum  (*)</v>
      </c>
      <c r="C38" s="10"/>
      <c r="D38" s="326" t="s">
        <v>488</v>
      </c>
      <c r="E38" s="327"/>
      <c r="F38" s="47"/>
      <c r="G38" s="334" t="s">
        <v>15805</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65.099999999999994" customHeight="1">
      <c r="A39" s="41"/>
      <c r="B39" s="40" t="str">
        <f ca="1">OFFSET(L!$C$1,MATCH("Declaration"&amp;ADDRESS(ROW(),COLUMN(),4),L!$A:$A,0)-1,SL,,)&amp;P39</f>
        <v>Tin  (*)</v>
      </c>
      <c r="C39" s="10"/>
      <c r="D39" s="326" t="s">
        <v>488</v>
      </c>
      <c r="E39" s="327"/>
      <c r="F39" s="47"/>
      <c r="G39" s="334" t="s">
        <v>15838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39.950000000000003" customHeight="1">
      <c r="A41" s="41"/>
      <c r="B41" s="40" t="str">
        <f ca="1">OFFSET(L!$C$1,MATCH("Declaration"&amp;ADDRESS(ROW(),COLUMN(),4),L!$A:$A,0)-1,SL,,)&amp;P41</f>
        <v>Tungsten  (*)</v>
      </c>
      <c r="C41" s="10"/>
      <c r="D41" s="326" t="s">
        <v>488</v>
      </c>
      <c r="E41" s="327"/>
      <c r="F41" s="47"/>
      <c r="G41" s="334" t="s">
        <v>15808</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9.950000000000003" customHeight="1">
      <c r="A44" s="41"/>
      <c r="B44" s="40" t="str">
        <f ca="1">OFFSET(L!$C$1,MATCH("Declaration"&amp;ADDRESS(ROW(),COLUMN(),4),L!$A:$A,0)-1,SL,,)&amp;P44</f>
        <v>Tantalum  (*)</v>
      </c>
      <c r="C44" s="10"/>
      <c r="D44" s="326" t="s">
        <v>488</v>
      </c>
      <c r="E44" s="327"/>
      <c r="F44" s="47"/>
      <c r="G44" s="334" t="s">
        <v>15809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65.099999999999994" customHeight="1">
      <c r="A45" s="41"/>
      <c r="B45" s="40" t="str">
        <f ca="1">OFFSET(L!$C$1,MATCH("Declaration"&amp;ADDRESS(ROW(),COLUMN(),4),L!$A:$A,0)-1,SL,,)&amp;P45</f>
        <v>Tin  (*)</v>
      </c>
      <c r="C45" s="10"/>
      <c r="D45" s="326" t="s">
        <v>488</v>
      </c>
      <c r="E45" s="327"/>
      <c r="F45" s="47"/>
      <c r="G45" s="334" t="s">
        <v>15839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39.950000000000003" customHeight="1">
      <c r="A47" s="41"/>
      <c r="B47" s="40" t="str">
        <f ca="1">OFFSET(L!$C$1,MATCH("Declaration"&amp;ADDRESS(ROW(),COLUMN(),4),L!$A:$A,0)-1,SL,,)&amp;P47</f>
        <v>Tungsten  (*)</v>
      </c>
      <c r="C47" s="10"/>
      <c r="D47" s="326" t="s">
        <v>488</v>
      </c>
      <c r="E47" s="327"/>
      <c r="F47" s="47"/>
      <c r="G47" s="334" t="s">
        <v>15808</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15806</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34" t="s">
        <v>15840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2480</v>
      </c>
      <c r="E58" s="369"/>
      <c r="F58" s="47"/>
      <c r="G58" s="334" t="s">
        <v>15841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15806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15804</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t="s">
        <v>15835</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7"/>
  <sheetViews>
    <sheetView showGridLines="0" showZeros="0" topLeftCell="A58" zoomScaleNormal="100" zoomScalePageLayoutView="55" workbookViewId="0">
      <selection activeCell="A71" sqref="A7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5" customHeight="1">
      <c r="A5" s="26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t="s">
        <v>15807</v>
      </c>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30" customHeight="1">
      <c r="A6" s="262" t="s">
        <v>789</v>
      </c>
      <c r="B6" s="182" t="str">
        <f ca="1">IF(LEN(A6)=0,"",INDEX('Smelter Look-up'!$A:$A,MATCH($A6,'Smelter Look-up'!$E:$E,0)))</f>
        <v>Tungsten</v>
      </c>
      <c r="C6" s="186" t="str">
        <f ca="1">IF(LEN(A6)=0,"",INDEX('Smelter Look-up'!$C:$C,MATCH($A6,'Smelter Look-up'!$E:$E,0)))</f>
        <v>Kennametal Huntsville</v>
      </c>
      <c r="D6" s="230"/>
      <c r="E6" s="182" t="str">
        <f ca="1">IF(ISERROR($V6),"",OFFSET('Smelter Look-up'!$D$4,$V6-4,0)&amp;"")</f>
        <v>UNITED STATES OF AMERICA</v>
      </c>
      <c r="F6" s="182" t="str">
        <f ca="1">IF(ISERROR($V6),"",OFFSET('Smelter Look-up'!$E$4,$V6-4,0))</f>
        <v>CID000105</v>
      </c>
      <c r="G6" s="182" t="str">
        <f ca="1">IF(C6=$X$4,IF(ISERROR($V6),"Enter smelter details","RMI"),IF(ISERROR($V6),"",OFFSET('Smelter Look-up'!$F$4,$V6-4,0)))</f>
        <v>RMI</v>
      </c>
      <c r="H6" s="183">
        <f ca="1">IF(ISERROR($V6),"",OFFSET('Smelter Look-up'!$G$4,$V6-4,0))</f>
        <v>0</v>
      </c>
      <c r="I6" s="184" t="str">
        <f ca="1">IF(ISERROR($V6),"",OFFSET('Smelter Look-up'!$H$4,$V6-4,0))</f>
        <v>Huntsville</v>
      </c>
      <c r="J6" s="184" t="str">
        <f ca="1">IF(ISERROR($V6),"",OFFSET('Smelter Look-up'!$I$4,$V6-4,0))</f>
        <v>Alabama</v>
      </c>
      <c r="K6" s="224"/>
      <c r="L6" s="224"/>
      <c r="M6" s="224"/>
      <c r="N6" s="224"/>
      <c r="O6" s="224"/>
      <c r="P6" s="185"/>
      <c r="Q6" s="225" t="s">
        <v>15807</v>
      </c>
      <c r="R6" s="182" t="str">
        <f ca="1">IF(ISERROR($V6),"",OFFSET('Smelter Look-up'!$C$4,$V6-4,0)&amp;"")</f>
        <v>Kennametal Huntsville</v>
      </c>
      <c r="S6" s="181" t="str">
        <f t="shared" ref="S6:S37" ca="1" si="3">IF(B6="","",IF(ISERROR(MATCH($E6,CL,0)),"Unknown",INDIRECT("'C'!$A$"&amp;MATCH($E6,CL,0)+1)))</f>
        <v>US</v>
      </c>
      <c r="T6" s="181" t="str">
        <f ca="1">IF(B6="","",IF(ISERROR(MATCH($J6,SorP!$B$1:$B$6279,0)),"",INDIRECT("'SorP'!$A$"&amp;MATCH($S6&amp;$J6,SorP!C:C,0))))</f>
        <v>US-AL</v>
      </c>
      <c r="U6" s="201"/>
      <c r="V6" s="226">
        <f ca="1">IF(C6="",NA(),IF(OR(C6="Smelter not listed",C6="Smelter not yet identified"),MATCH($B6&amp;$D6,'Smelter Look-up'!$J:$J,0),MATCH($B6&amp;$C6,'Smelter Look-up'!$J:$J,0)))</f>
        <v>612</v>
      </c>
      <c r="X6" s="227">
        <f t="shared" ref="X6:X37" ca="1" si="4">IF(AND(C6="Smelter not listed",OR(LEN(D6)=0,LEN(E6)=0)),1,0)</f>
        <v>0</v>
      </c>
      <c r="AB6" s="228" t="str">
        <f t="shared" ref="AB6:AB37" ca="1" si="5">B6&amp;C6</f>
        <v>TungstenKennametal Huntsville</v>
      </c>
    </row>
    <row r="7" spans="1:34" s="227" customFormat="1" ht="15" customHeight="1">
      <c r="A7" s="262" t="s">
        <v>790</v>
      </c>
      <c r="B7" s="182" t="str">
        <f ca="1">IF(LEN(A7)=0,"",INDEX('Smelter Look-up'!$A:$A,MATCH($A7,'Smelter Look-up'!$E:$E,0)))</f>
        <v>Tungsten</v>
      </c>
      <c r="C7" s="186" t="str">
        <f ca="1">IF(LEN(A7)=0,"",INDEX('Smelter Look-up'!$C:$C,MATCH($A7,'Smelter Look-up'!$E:$E,0)))</f>
        <v>Guangdong Xianglu Tungsten Co., Ltd.</v>
      </c>
      <c r="D7" s="230"/>
      <c r="E7" s="182" t="str">
        <f ca="1">IF(ISERROR($V7),"",OFFSET('Smelter Look-up'!$D$4,$V7-4,0)&amp;"")</f>
        <v>CHINA</v>
      </c>
      <c r="F7" s="182" t="str">
        <f ca="1">IF(ISERROR($V7),"",OFFSET('Smelter Look-up'!$E$4,$V7-4,0))</f>
        <v>CID000218</v>
      </c>
      <c r="G7" s="182" t="str">
        <f ca="1">IF(C7=$X$4,IF(ISERROR($V7),"Enter smelter details","RMI"),IF(ISERROR($V7),"",OFFSET('Smelter Look-up'!$F$4,$V7-4,0)))</f>
        <v>RMI</v>
      </c>
      <c r="H7" s="183">
        <f ca="1">IF(ISERROR($V7),"",OFFSET('Smelter Look-up'!$G$4,$V7-4,0))</f>
        <v>0</v>
      </c>
      <c r="I7" s="184" t="str">
        <f ca="1">IF(ISERROR($V7),"",OFFSET('Smelter Look-up'!$H$4,$V7-4,0))</f>
        <v>Chaozhou</v>
      </c>
      <c r="J7" s="184" t="str">
        <f ca="1">IF(ISERROR($V7),"",OFFSET('Smelter Look-up'!$I$4,$V7-4,0))</f>
        <v>Guangdong Sheng</v>
      </c>
      <c r="K7" s="224"/>
      <c r="L7" s="224"/>
      <c r="M7" s="224"/>
      <c r="N7" s="224"/>
      <c r="O7" s="224"/>
      <c r="P7" s="185"/>
      <c r="Q7" s="225" t="s">
        <v>15807</v>
      </c>
      <c r="R7" s="182" t="str">
        <f ca="1">IF(ISERROR($V7),"",OFFSET('Smelter Look-up'!$C$4,$V7-4,0)&amp;"")</f>
        <v>Guangdong Xianglu Tungsten Co., Ltd.</v>
      </c>
      <c r="S7" s="181" t="str">
        <f t="shared" ca="1" si="3"/>
        <v>CN</v>
      </c>
      <c r="T7" s="181" t="str">
        <f ca="1">IF(B7="","",IF(ISERROR(MATCH($J7,SorP!$B$1:$B$6279,0)),"",INDIRECT("'SorP'!$A$"&amp;MATCH($S7&amp;$J7,SorP!C:C,0))))</f>
        <v>CN-GD</v>
      </c>
      <c r="U7" s="201"/>
      <c r="V7" s="226">
        <f ca="1">IF(C7="",NA(),IF(OR(C7="Smelter not listed",C7="Smelter not yet identified"),MATCH($B7&amp;$D7,'Smelter Look-up'!$J:$J,0),MATCH($B7&amp;$C7,'Smelter Look-up'!$J:$J,0)))</f>
        <v>587</v>
      </c>
      <c r="X7" s="227">
        <f t="shared" ca="1" si="4"/>
        <v>0</v>
      </c>
      <c r="AB7" s="228" t="str">
        <f t="shared" ca="1" si="5"/>
        <v>TungstenGuangdong Xianglu Tungsten Co., Ltd.</v>
      </c>
    </row>
    <row r="8" spans="1:34" s="227" customFormat="1" ht="15" customHeight="1">
      <c r="A8" s="262" t="s">
        <v>791</v>
      </c>
      <c r="B8" s="182" t="str">
        <f ca="1">IF(LEN(A8)=0,"",INDEX('Smelter Look-up'!$A:$A,MATCH($A8,'Smelter Look-up'!$E:$E,0)))</f>
        <v>Tungsten</v>
      </c>
      <c r="C8" s="186" t="str">
        <f ca="1">IF(LEN(A8)=0,"",INDEX('Smelter Look-up'!$C:$C,MATCH($A8,'Smelter Look-up'!$E:$E,0)))</f>
        <v>Chongyi Zhangyuan Tungsten Co., Ltd.</v>
      </c>
      <c r="D8" s="230"/>
      <c r="E8" s="182" t="str">
        <f ca="1">IF(ISERROR($V8),"",OFFSET('Smelter Look-up'!$D$4,$V8-4,0)&amp;"")</f>
        <v>CHINA</v>
      </c>
      <c r="F8" s="182" t="str">
        <f ca="1">IF(ISERROR($V8),"",OFFSET('Smelter Look-up'!$E$4,$V8-4,0))</f>
        <v>CID000258</v>
      </c>
      <c r="G8" s="182" t="str">
        <f ca="1">IF(C8=$X$4,IF(ISERROR($V8),"Enter smelter details","RMI"),IF(ISERROR($V8),"",OFFSET('Smelter Look-up'!$F$4,$V8-4,0)))</f>
        <v>RMI</v>
      </c>
      <c r="H8" s="183">
        <f ca="1">IF(ISERROR($V8),"",OFFSET('Smelter Look-up'!$G$4,$V8-4,0))</f>
        <v>0</v>
      </c>
      <c r="I8" s="184" t="str">
        <f ca="1">IF(ISERROR($V8),"",OFFSET('Smelter Look-up'!$H$4,$V8-4,0))</f>
        <v>Ganzhou</v>
      </c>
      <c r="J8" s="184" t="str">
        <f ca="1">IF(ISERROR($V8),"",OFFSET('Smelter Look-up'!$I$4,$V8-4,0))</f>
        <v>Jiangxi Sheng</v>
      </c>
      <c r="K8" s="224"/>
      <c r="L8" s="224"/>
      <c r="M8" s="224"/>
      <c r="N8" s="224"/>
      <c r="O8" s="224"/>
      <c r="P8" s="185"/>
      <c r="Q8" s="225" t="s">
        <v>15810</v>
      </c>
      <c r="R8" s="182" t="str">
        <f ca="1">IF(ISERROR($V8),"",OFFSET('Smelter Look-up'!$C$4,$V8-4,0)&amp;"")</f>
        <v>Chongyi Zhangyuan Tungsten Co., Ltd.</v>
      </c>
      <c r="S8" s="181" t="str">
        <f t="shared" ca="1" si="3"/>
        <v>CN</v>
      </c>
      <c r="T8" s="181" t="str">
        <f ca="1">IF(B8="","",IF(ISERROR(MATCH($J8,SorP!$B$1:$B$6279,0)),"",INDIRECT("'SorP'!$A$"&amp;MATCH($S8&amp;$J8,SorP!C:C,0))))</f>
        <v>CN-JX</v>
      </c>
      <c r="U8" s="201"/>
      <c r="V8" s="226">
        <f ca="1">IF(C8="",NA(),IF(OR(C8="Smelter not listed",C8="Smelter not yet identified"),MATCH($B8&amp;$D8,'Smelter Look-up'!$J:$J,0),MATCH($B8&amp;$C8,'Smelter Look-up'!$J:$J,0)))</f>
        <v>573</v>
      </c>
      <c r="X8" s="227">
        <f t="shared" ca="1" si="4"/>
        <v>0</v>
      </c>
      <c r="AB8" s="228" t="str">
        <f t="shared" ca="1" si="5"/>
        <v>TungstenChongyi Zhangyuan Tungsten Co., Ltd.</v>
      </c>
    </row>
    <row r="9" spans="1:34" s="227" customFormat="1" ht="15" customHeight="1">
      <c r="A9" s="262" t="s">
        <v>746</v>
      </c>
      <c r="B9" s="182" t="str">
        <f ca="1">IF(LEN(A9)=0,"",INDEX('Smelter Look-up'!$A:$A,MATCH($A9,'Smelter Look-up'!$E:$E,0)))</f>
        <v>Tantalum</v>
      </c>
      <c r="C9" s="186" t="str">
        <f ca="1">IF(LEN(A9)=0,"",INDEX('Smelter Look-up'!$C:$C,MATCH($A9,'Smelter Look-up'!$E:$E,0)))</f>
        <v>F&amp;X Electro-Materials Ltd.</v>
      </c>
      <c r="D9" s="230"/>
      <c r="E9" s="182" t="str">
        <f ca="1">IF(ISERROR($V9),"",OFFSET('Smelter Look-up'!$D$4,$V9-4,0)&amp;"")</f>
        <v>CHINA</v>
      </c>
      <c r="F9" s="182" t="str">
        <f ca="1">IF(ISERROR($V9),"",OFFSET('Smelter Look-up'!$E$4,$V9-4,0))</f>
        <v>CID000460</v>
      </c>
      <c r="G9" s="182" t="str">
        <f ca="1">IF(C9=$X$4,IF(ISERROR($V9),"Enter smelter details","RMI"),IF(ISERROR($V9),"",OFFSET('Smelter Look-up'!$F$4,$V9-4,0)))</f>
        <v>RMI</v>
      </c>
      <c r="H9" s="183">
        <f ca="1">IF(ISERROR($V9),"",OFFSET('Smelter Look-up'!$G$4,$V9-4,0))</f>
        <v>0</v>
      </c>
      <c r="I9" s="184" t="str">
        <f ca="1">IF(ISERROR($V9),"",OFFSET('Smelter Look-up'!$H$4,$V9-4,0))</f>
        <v>Jiangmen</v>
      </c>
      <c r="J9" s="184" t="str">
        <f ca="1">IF(ISERROR($V9),"",OFFSET('Smelter Look-up'!$I$4,$V9-4,0))</f>
        <v>Guangdong Sheng</v>
      </c>
      <c r="K9" s="224"/>
      <c r="L9" s="224"/>
      <c r="M9" s="224"/>
      <c r="N9" s="224"/>
      <c r="O9" s="224"/>
      <c r="P9" s="185"/>
      <c r="Q9" s="225" t="s">
        <v>15807</v>
      </c>
      <c r="R9" s="182" t="str">
        <f ca="1">IF(ISERROR($V9),"",OFFSET('Smelter Look-up'!$C$4,$V9-4,0)&amp;"")</f>
        <v>F&amp;X Electro-Materials Ltd.</v>
      </c>
      <c r="S9" s="181" t="str">
        <f t="shared" ca="1" si="3"/>
        <v>CN</v>
      </c>
      <c r="T9" s="181" t="str">
        <f ca="1">IF(B9="","",IF(ISERROR(MATCH($J9,SorP!$B$1:$B$6279,0)),"",INDIRECT("'SorP'!$A$"&amp;MATCH($S9&amp;$J9,SorP!C:C,0))))</f>
        <v>CN-GD</v>
      </c>
      <c r="U9" s="201"/>
      <c r="V9" s="226">
        <f ca="1">IF(C9="",NA(),IF(OR(C9="Smelter not listed",C9="Smelter not yet identified"),MATCH($B9&amp;$D9,'Smelter Look-up'!$J:$J,0),MATCH($B9&amp;$C9,'Smelter Look-up'!$J:$J,0)))</f>
        <v>328</v>
      </c>
      <c r="X9" s="227">
        <f t="shared" ca="1" si="4"/>
        <v>0</v>
      </c>
      <c r="AB9" s="228" t="str">
        <f t="shared" ca="1" si="5"/>
        <v>TantalumF&amp;X Electro-Materials Ltd.</v>
      </c>
    </row>
    <row r="10" spans="1:34" s="227" customFormat="1" ht="30" customHeight="1">
      <c r="A10" s="262" t="s">
        <v>792</v>
      </c>
      <c r="B10" s="182" t="str">
        <f ca="1">IF(LEN(A10)=0,"",INDEX('Smelter Look-up'!$A:$A,MATCH($A10,'Smelter Look-up'!$E:$E,0)))</f>
        <v>Tungsten</v>
      </c>
      <c r="C10" s="186" t="str">
        <f ca="1">IF(LEN(A10)=0,"",INDEX('Smelter Look-up'!$C:$C,MATCH($A10,'Smelter Look-up'!$E:$E,0)))</f>
        <v>Global Tungsten &amp; Powders Corp.</v>
      </c>
      <c r="D10" s="230"/>
      <c r="E10" s="182" t="str">
        <f ca="1">IF(ISERROR($V10),"",OFFSET('Smelter Look-up'!$D$4,$V10-4,0)&amp;"")</f>
        <v>UNITED STATES OF AMERICA</v>
      </c>
      <c r="F10" s="182" t="str">
        <f ca="1">IF(ISERROR($V10),"",OFFSET('Smelter Look-up'!$E$4,$V10-4,0))</f>
        <v>CID000568</v>
      </c>
      <c r="G10" s="182" t="str">
        <f ca="1">IF(C10=$X$4,IF(ISERROR($V10),"Enter smelter details","RMI"),IF(ISERROR($V10),"",OFFSET('Smelter Look-up'!$F$4,$V10-4,0)))</f>
        <v>RMI</v>
      </c>
      <c r="H10" s="183">
        <f ca="1">IF(ISERROR($V10),"",OFFSET('Smelter Look-up'!$G$4,$V10-4,0))</f>
        <v>0</v>
      </c>
      <c r="I10" s="184" t="str">
        <f ca="1">IF(ISERROR($V10),"",OFFSET('Smelter Look-up'!$H$4,$V10-4,0))</f>
        <v>Towanda</v>
      </c>
      <c r="J10" s="184" t="str">
        <f ca="1">IF(ISERROR($V10),"",OFFSET('Smelter Look-up'!$I$4,$V10-4,0))</f>
        <v>Pennsylvania</v>
      </c>
      <c r="K10" s="224"/>
      <c r="L10" s="224"/>
      <c r="M10" s="224"/>
      <c r="N10" s="224"/>
      <c r="O10" s="224"/>
      <c r="P10" s="185"/>
      <c r="Q10" s="225" t="s">
        <v>15810</v>
      </c>
      <c r="R10" s="182" t="str">
        <f ca="1">IF(ISERROR($V10),"",OFFSET('Smelter Look-up'!$C$4,$V10-4,0)&amp;"")</f>
        <v>Global Tungsten &amp; Powders Corp.</v>
      </c>
      <c r="S10" s="181" t="str">
        <f t="shared" ca="1" si="3"/>
        <v>US</v>
      </c>
      <c r="T10" s="181" t="str">
        <f ca="1">IF(B10="","",IF(ISERROR(MATCH($J10,SorP!$B$1:$B$6279,0)),"",INDIRECT("'SorP'!$A$"&amp;MATCH($S10&amp;$J10,SorP!C:C,0))))</f>
        <v>US-PA</v>
      </c>
      <c r="U10" s="201"/>
      <c r="V10" s="226">
        <f ca="1">IF(C10="",NA(),IF(OR(C10="Smelter not listed",C10="Smelter not yet identified"),MATCH($B10&amp;$D10,'Smelter Look-up'!$J:$J,0),MATCH($B10&amp;$C10,'Smelter Look-up'!$J:$J,0)))</f>
        <v>585</v>
      </c>
      <c r="X10" s="227">
        <f t="shared" ca="1" si="4"/>
        <v>0</v>
      </c>
      <c r="AB10" s="228" t="str">
        <f t="shared" ca="1" si="5"/>
        <v>TungstenGlobal Tungsten &amp; Powders Corp.</v>
      </c>
    </row>
    <row r="11" spans="1:34" s="227" customFormat="1" ht="15" customHeight="1">
      <c r="A11" s="262" t="s">
        <v>748</v>
      </c>
      <c r="B11" s="182" t="str">
        <f ca="1">IF(LEN(A11)=0,"",INDEX('Smelter Look-up'!$A:$A,MATCH($A11,'Smelter Look-up'!$E:$E,0)))</f>
        <v>Tantalum</v>
      </c>
      <c r="C11" s="186" t="str">
        <f ca="1">IF(LEN(A11)=0,"",INDEX('Smelter Look-up'!$C:$C,MATCH($A11,'Smelter Look-up'!$E:$E,0)))</f>
        <v>XIMEI RESOURCES (GUANGDONG) LIMITED</v>
      </c>
      <c r="D11" s="230"/>
      <c r="E11" s="182" t="str">
        <f ca="1">IF(ISERROR($V11),"",OFFSET('Smelter Look-up'!$D$4,$V11-4,0)&amp;"")</f>
        <v>CHINA</v>
      </c>
      <c r="F11" s="182" t="str">
        <f ca="1">IF(ISERROR($V11),"",OFFSET('Smelter Look-up'!$E$4,$V11-4,0))</f>
        <v>CID000616</v>
      </c>
      <c r="G11" s="182" t="str">
        <f ca="1">IF(C11=$X$4,IF(ISERROR($V11),"Enter smelter details","RMI"),IF(ISERROR($V11),"",OFFSET('Smelter Look-up'!$F$4,$V11-4,0)))</f>
        <v>RMI</v>
      </c>
      <c r="H11" s="183">
        <f ca="1">IF(ISERROR($V11),"",OFFSET('Smelter Look-up'!$G$4,$V11-4,0))</f>
        <v>0</v>
      </c>
      <c r="I11" s="184" t="str">
        <f ca="1">IF(ISERROR($V11),"",OFFSET('Smelter Look-up'!$H$4,$V11-4,0))</f>
        <v>Yingde</v>
      </c>
      <c r="J11" s="184" t="str">
        <f ca="1">IF(ISERROR($V11),"",OFFSET('Smelter Look-up'!$I$4,$V11-4,0))</f>
        <v>Guangdong Sheng</v>
      </c>
      <c r="K11" s="224"/>
      <c r="L11" s="224"/>
      <c r="M11" s="224"/>
      <c r="N11" s="224"/>
      <c r="O11" s="224"/>
      <c r="P11" s="185"/>
      <c r="Q11" s="225" t="s">
        <v>15807</v>
      </c>
      <c r="R11" s="182" t="str">
        <f ca="1">IF(ISERROR($V11),"",OFFSET('Smelter Look-up'!$C$4,$V11-4,0)&amp;"")</f>
        <v>XIMEI RESOURCES (GUANGDONG) LIMITED</v>
      </c>
      <c r="S11" s="181" t="str">
        <f t="shared" ca="1" si="3"/>
        <v>CN</v>
      </c>
      <c r="T11" s="181" t="str">
        <f ca="1">IF(B11="","",IF(ISERROR(MATCH($J11,SorP!$B$1:$B$6279,0)),"",INDIRECT("'SorP'!$A$"&amp;MATCH($S11&amp;$J11,SorP!C:C,0))))</f>
        <v>CN-GD</v>
      </c>
      <c r="U11" s="201"/>
      <c r="V11" s="226">
        <f ca="1">IF(C11="",NA(),IF(OR(C11="Smelter not listed",C11="Smelter not yet identified"),MATCH($B11&amp;$D11,'Smelter Look-up'!$J:$J,0),MATCH($B11&amp;$C11,'Smelter Look-up'!$J:$J,0)))</f>
        <v>380</v>
      </c>
      <c r="X11" s="227">
        <f t="shared" ca="1" si="4"/>
        <v>0</v>
      </c>
      <c r="AB11" s="228" t="str">
        <f t="shared" ca="1" si="5"/>
        <v>TantalumXIMEI RESOURCES (GUANGDONG) LIMITED</v>
      </c>
    </row>
    <row r="12" spans="1:34" s="227" customFormat="1" ht="15" customHeight="1">
      <c r="A12" s="262" t="s">
        <v>793</v>
      </c>
      <c r="B12" s="182" t="str">
        <f ca="1">IF(LEN(A12)=0,"",INDEX('Smelter Look-up'!$A:$A,MATCH($A12,'Smelter Look-up'!$E:$E,0)))</f>
        <v>Tungsten</v>
      </c>
      <c r="C12" s="186" t="str">
        <f ca="1">IF(LEN(A12)=0,"",INDEX('Smelter Look-up'!$C:$C,MATCH($A12,'Smelter Look-up'!$E:$E,0)))</f>
        <v>Hunan Chenzhou Mining Co., Ltd.</v>
      </c>
      <c r="D12" s="230"/>
      <c r="E12" s="182" t="str">
        <f ca="1">IF(ISERROR($V12),"",OFFSET('Smelter Look-up'!$D$4,$V12-4,0)&amp;"")</f>
        <v>CHINA</v>
      </c>
      <c r="F12" s="182" t="str">
        <f ca="1">IF(ISERROR($V12),"",OFFSET('Smelter Look-up'!$E$4,$V12-4,0))</f>
        <v>CID000766</v>
      </c>
      <c r="G12" s="182" t="str">
        <f ca="1">IF(C12=$X$4,IF(ISERROR($V12),"Enter smelter details","RMI"),IF(ISERROR($V12),"",OFFSET('Smelter Look-up'!$F$4,$V12-4,0)))</f>
        <v>RMI</v>
      </c>
      <c r="H12" s="183">
        <f ca="1">IF(ISERROR($V12),"",OFFSET('Smelter Look-up'!$G$4,$V12-4,0))</f>
        <v>0</v>
      </c>
      <c r="I12" s="184" t="str">
        <f ca="1">IF(ISERROR($V12),"",OFFSET('Smelter Look-up'!$H$4,$V12-4,0))</f>
        <v>Yuanling</v>
      </c>
      <c r="J12" s="184" t="str">
        <f ca="1">IF(ISERROR($V12),"",OFFSET('Smelter Look-up'!$I$4,$V12-4,0))</f>
        <v>Hunan Sheng</v>
      </c>
      <c r="K12" s="224"/>
      <c r="L12" s="224"/>
      <c r="M12" s="224"/>
      <c r="N12" s="224"/>
      <c r="O12" s="224"/>
      <c r="P12" s="185"/>
      <c r="Q12" s="225" t="s">
        <v>15807</v>
      </c>
      <c r="R12" s="182" t="str">
        <f ca="1">IF(ISERROR($V12),"",OFFSET('Smelter Look-up'!$C$4,$V12-4,0)&amp;"")</f>
        <v>Hunan Chenzhou Mining Co., Ltd.</v>
      </c>
      <c r="S12" s="181" t="str">
        <f t="shared" ca="1" si="3"/>
        <v>CN</v>
      </c>
      <c r="T12" s="181" t="str">
        <f ca="1">IF(B12="","",IF(ISERROR(MATCH($J12,SorP!$B$1:$B$6279,0)),"",INDIRECT("'SorP'!$A$"&amp;MATCH($S12&amp;$J12,SorP!C:C,0))))</f>
        <v>CN-HN</v>
      </c>
      <c r="U12" s="201"/>
      <c r="V12" s="226">
        <f ca="1">IF(C12="",NA(),IF(OR(C12="Smelter not listed",C12="Smelter not yet identified"),MATCH($B12&amp;$D12,'Smelter Look-up'!$J:$J,0),MATCH($B12&amp;$C12,'Smelter Look-up'!$J:$J,0)))</f>
        <v>594</v>
      </c>
      <c r="X12" s="227">
        <f t="shared" ca="1" si="4"/>
        <v>0</v>
      </c>
      <c r="AB12" s="228" t="str">
        <f t="shared" ca="1" si="5"/>
        <v>TungstenHunan Chenzhou Mining Co., Ltd.</v>
      </c>
    </row>
    <row r="13" spans="1:34" s="227" customFormat="1" ht="15" customHeight="1">
      <c r="A13" s="262" t="s">
        <v>795</v>
      </c>
      <c r="B13" s="182" t="str">
        <f ca="1">IF(LEN(A13)=0,"",INDEX('Smelter Look-up'!$A:$A,MATCH($A13,'Smelter Look-up'!$E:$E,0)))</f>
        <v>Tungsten</v>
      </c>
      <c r="C13" s="186" t="str">
        <f ca="1">IF(LEN(A13)=0,"",INDEX('Smelter Look-up'!$C:$C,MATCH($A13,'Smelter Look-up'!$E:$E,0)))</f>
        <v>Japan New Metals Co., Ltd.</v>
      </c>
      <c r="D13" s="230"/>
      <c r="E13" s="182" t="str">
        <f ca="1">IF(ISERROR($V13),"",OFFSET('Smelter Look-up'!$D$4,$V13-4,0)&amp;"")</f>
        <v>JAPAN</v>
      </c>
      <c r="F13" s="182" t="str">
        <f ca="1">IF(ISERROR($V13),"",OFFSET('Smelter Look-up'!$E$4,$V13-4,0))</f>
        <v>CID000825</v>
      </c>
      <c r="G13" s="182" t="str">
        <f ca="1">IF(C13=$X$4,IF(ISERROR($V13),"Enter smelter details","RMI"),IF(ISERROR($V13),"",OFFSET('Smelter Look-up'!$F$4,$V13-4,0)))</f>
        <v>RMI</v>
      </c>
      <c r="H13" s="183">
        <f ca="1">IF(ISERROR($V13),"",OFFSET('Smelter Look-up'!$G$4,$V13-4,0))</f>
        <v>0</v>
      </c>
      <c r="I13" s="184" t="str">
        <f ca="1">IF(ISERROR($V13),"",OFFSET('Smelter Look-up'!$H$4,$V13-4,0))</f>
        <v>Akita City</v>
      </c>
      <c r="J13" s="184" t="str">
        <f ca="1">IF(ISERROR($V13),"",OFFSET('Smelter Look-up'!$I$4,$V13-4,0))</f>
        <v>Akita</v>
      </c>
      <c r="K13" s="224"/>
      <c r="L13" s="224"/>
      <c r="M13" s="224"/>
      <c r="N13" s="224"/>
      <c r="O13" s="224"/>
      <c r="P13" s="185"/>
      <c r="Q13" s="225" t="s">
        <v>15807</v>
      </c>
      <c r="R13" s="182" t="str">
        <f ca="1">IF(ISERROR($V13),"",OFFSET('Smelter Look-up'!$C$4,$V13-4,0)&amp;"")</f>
        <v>Japan New Metals Co., Ltd.</v>
      </c>
      <c r="S13" s="181" t="str">
        <f t="shared" ca="1" si="3"/>
        <v>JP</v>
      </c>
      <c r="T13" s="181" t="str">
        <f ca="1">IF(B13="","",IF(ISERROR(MATCH($J13,SorP!$B$1:$B$6279,0)),"",INDIRECT("'SorP'!$A$"&amp;MATCH($S13&amp;$J13,SorP!C:C,0))))</f>
        <v>JP-05</v>
      </c>
      <c r="U13" s="201"/>
      <c r="V13" s="226">
        <f ca="1">IF(C13="",NA(),IF(OR(C13="Smelter not listed",C13="Smelter not yet identified"),MATCH($B13&amp;$D13,'Smelter Look-up'!$J:$J,0),MATCH($B13&amp;$C13,'Smelter Look-up'!$J:$J,0)))</f>
        <v>600</v>
      </c>
      <c r="X13" s="227">
        <f t="shared" ca="1" si="4"/>
        <v>0</v>
      </c>
      <c r="AB13" s="228" t="str">
        <f t="shared" ca="1" si="5"/>
        <v>TungstenJapan New Metals Co., Ltd.</v>
      </c>
    </row>
    <row r="14" spans="1:34" s="227" customFormat="1" ht="15" customHeight="1">
      <c r="A14" s="262" t="s">
        <v>749</v>
      </c>
      <c r="B14" s="182" t="str">
        <f ca="1">IF(LEN(A14)=0,"",INDEX('Smelter Look-up'!$A:$A,MATCH($A14,'Smelter Look-up'!$E:$E,0)))</f>
        <v>Tantalum</v>
      </c>
      <c r="C14" s="186" t="str">
        <f ca="1">IF(LEN(A14)=0,"",INDEX('Smelter Look-up'!$C:$C,MATCH($A14,'Smelter Look-up'!$E:$E,0)))</f>
        <v>JiuJiang JinXin Nonferrous Metals Co., Ltd.</v>
      </c>
      <c r="D14" s="230"/>
      <c r="E14" s="182" t="str">
        <f ca="1">IF(ISERROR($V14),"",OFFSET('Smelter Look-up'!$D$4,$V14-4,0)&amp;"")</f>
        <v>CHINA</v>
      </c>
      <c r="F14" s="182" t="str">
        <f ca="1">IF(ISERROR($V14),"",OFFSET('Smelter Look-up'!$E$4,$V14-4,0))</f>
        <v>CID000914</v>
      </c>
      <c r="G14" s="182" t="str">
        <f ca="1">IF(C14=$X$4,IF(ISERROR($V14),"Enter smelter details","RMI"),IF(ISERROR($V14),"",OFFSET('Smelter Look-up'!$F$4,$V14-4,0)))</f>
        <v>RMI</v>
      </c>
      <c r="H14" s="183">
        <f ca="1">IF(ISERROR($V14),"",OFFSET('Smelter Look-up'!$G$4,$V14-4,0))</f>
        <v>0</v>
      </c>
      <c r="I14" s="184" t="str">
        <f ca="1">IF(ISERROR($V14),"",OFFSET('Smelter Look-up'!$H$4,$V14-4,0))</f>
        <v>Jiujiang</v>
      </c>
      <c r="J14" s="184" t="str">
        <f ca="1">IF(ISERROR($V14),"",OFFSET('Smelter Look-up'!$I$4,$V14-4,0))</f>
        <v>Jiangxi Sheng</v>
      </c>
      <c r="K14" s="224"/>
      <c r="L14" s="224"/>
      <c r="M14" s="224"/>
      <c r="N14" s="224"/>
      <c r="O14" s="224"/>
      <c r="P14" s="185"/>
      <c r="Q14" s="225" t="s">
        <v>15807</v>
      </c>
      <c r="R14" s="182" t="str">
        <f ca="1">IF(ISERROR($V14),"",OFFSET('Smelter Look-up'!$C$4,$V14-4,0)&amp;"")</f>
        <v>JiuJiang JinXin Nonferrous Metals Co., Ltd.</v>
      </c>
      <c r="S14" s="181" t="str">
        <f t="shared" ca="1" si="3"/>
        <v>CN</v>
      </c>
      <c r="T14" s="181" t="str">
        <f ca="1">IF(B14="","",IF(ISERROR(MATCH($J14,SorP!$B$1:$B$6279,0)),"",INDIRECT("'SorP'!$A$"&amp;MATCH($S14&amp;$J14,SorP!C:C,0))))</f>
        <v>CN-JX</v>
      </c>
      <c r="U14" s="201"/>
      <c r="V14" s="226">
        <f ca="1">IF(C14="",NA(),IF(OR(C14="Smelter not listed",C14="Smelter not yet identified"),MATCH($B14&amp;$D14,'Smelter Look-up'!$J:$J,0),MATCH($B14&amp;$C14,'Smelter Look-up'!$J:$J,0)))</f>
        <v>341</v>
      </c>
      <c r="X14" s="227">
        <f t="shared" ca="1" si="4"/>
        <v>0</v>
      </c>
      <c r="AB14" s="228" t="str">
        <f t="shared" ca="1" si="5"/>
        <v>TantalumJiuJiang JinXin Nonferrous Metals Co., Ltd.</v>
      </c>
    </row>
    <row r="15" spans="1:34" s="227" customFormat="1" ht="15" customHeight="1">
      <c r="A15" s="262" t="s">
        <v>750</v>
      </c>
      <c r="B15" s="182" t="str">
        <f ca="1">IF(LEN(A15)=0,"",INDEX('Smelter Look-up'!$A:$A,MATCH($A15,'Smelter Look-up'!$E:$E,0)))</f>
        <v>Tantalum</v>
      </c>
      <c r="C15" s="186" t="str">
        <f ca="1">IF(LEN(A15)=0,"",INDEX('Smelter Look-up'!$C:$C,MATCH($A15,'Smelter Look-up'!$E:$E,0)))</f>
        <v>Jiujiang Tanbre Co., Ltd.</v>
      </c>
      <c r="D15" s="230"/>
      <c r="E15" s="182" t="str">
        <f ca="1">IF(ISERROR($V15),"",OFFSET('Smelter Look-up'!$D$4,$V15-4,0)&amp;"")</f>
        <v>CHINA</v>
      </c>
      <c r="F15" s="182" t="str">
        <f ca="1">IF(ISERROR($V15),"",OFFSET('Smelter Look-up'!$E$4,$V15-4,0))</f>
        <v>CID000917</v>
      </c>
      <c r="G15" s="182" t="str">
        <f ca="1">IF(C15=$X$4,IF(ISERROR($V15),"Enter smelter details","RMI"),IF(ISERROR($V15),"",OFFSET('Smelter Look-up'!$F$4,$V15-4,0)))</f>
        <v>RMI</v>
      </c>
      <c r="H15" s="183">
        <f ca="1">IF(ISERROR($V15),"",OFFSET('Smelter Look-up'!$G$4,$V15-4,0))</f>
        <v>0</v>
      </c>
      <c r="I15" s="184" t="str">
        <f ca="1">IF(ISERROR($V15),"",OFFSET('Smelter Look-up'!$H$4,$V15-4,0))</f>
        <v>Jiujiang</v>
      </c>
      <c r="J15" s="184" t="str">
        <f ca="1">IF(ISERROR($V15),"",OFFSET('Smelter Look-up'!$I$4,$V15-4,0))</f>
        <v>Jiangxi Sheng</v>
      </c>
      <c r="K15" s="224"/>
      <c r="L15" s="224"/>
      <c r="M15" s="224"/>
      <c r="N15" s="224"/>
      <c r="O15" s="224"/>
      <c r="P15" s="185"/>
      <c r="Q15" s="225" t="s">
        <v>15807</v>
      </c>
      <c r="R15" s="182" t="str">
        <f ca="1">IF(ISERROR($V15),"",OFFSET('Smelter Look-up'!$C$4,$V15-4,0)&amp;"")</f>
        <v>Jiujiang Tanbre Co., Ltd.</v>
      </c>
      <c r="S15" s="181" t="str">
        <f t="shared" ca="1" si="3"/>
        <v>CN</v>
      </c>
      <c r="T15" s="181" t="str">
        <f ca="1">IF(B15="","",IF(ISERROR(MATCH($J15,SorP!$B$1:$B$6279,0)),"",INDIRECT("'SorP'!$A$"&amp;MATCH($S15&amp;$J15,SorP!C:C,0))))</f>
        <v>CN-JX</v>
      </c>
      <c r="U15" s="201"/>
      <c r="V15" s="226">
        <f ca="1">IF(C15="",NA(),IF(OR(C15="Smelter not listed",C15="Smelter not yet identified"),MATCH($B15&amp;$D15,'Smelter Look-up'!$J:$J,0),MATCH($B15&amp;$C15,'Smelter Look-up'!$J:$J,0)))</f>
        <v>343</v>
      </c>
      <c r="X15" s="227">
        <f t="shared" ca="1" si="4"/>
        <v>0</v>
      </c>
      <c r="AB15" s="228" t="str">
        <f t="shared" ca="1" si="5"/>
        <v>TantalumJiujiang Tanbre Co., Ltd.</v>
      </c>
    </row>
    <row r="16" spans="1:34" s="227" customFormat="1" ht="15" customHeight="1">
      <c r="A16" s="262" t="s">
        <v>752</v>
      </c>
      <c r="B16" s="182" t="str">
        <f ca="1">IF(LEN(A16)=0,"",INDEX('Smelter Look-up'!$A:$A,MATCH($A16,'Smelter Look-up'!$E:$E,0)))</f>
        <v>Tantalum</v>
      </c>
      <c r="C16" s="186" t="str">
        <f ca="1">IF(LEN(A16)=0,"",INDEX('Smelter Look-up'!$C:$C,MATCH($A16,'Smelter Look-up'!$E:$E,0)))</f>
        <v>Metallurgical Products India Pvt., Ltd.</v>
      </c>
      <c r="D16" s="230"/>
      <c r="E16" s="182" t="str">
        <f ca="1">IF(ISERROR($V16),"",OFFSET('Smelter Look-up'!$D$4,$V16-4,0)&amp;"")</f>
        <v>INDIA</v>
      </c>
      <c r="F16" s="182" t="str">
        <f ca="1">IF(ISERROR($V16),"",OFFSET('Smelter Look-up'!$E$4,$V16-4,0))</f>
        <v>CID001163</v>
      </c>
      <c r="G16" s="182" t="str">
        <f ca="1">IF(C16=$X$4,IF(ISERROR($V16),"Enter smelter details","RMI"),IF(ISERROR($V16),"",OFFSET('Smelter Look-up'!$F$4,$V16-4,0)))</f>
        <v>RMI</v>
      </c>
      <c r="H16" s="183">
        <f ca="1">IF(ISERROR($V16),"",OFFSET('Smelter Look-up'!$G$4,$V16-4,0))</f>
        <v>0</v>
      </c>
      <c r="I16" s="184" t="str">
        <f ca="1">IF(ISERROR($V16),"",OFFSET('Smelter Look-up'!$H$4,$V16-4,0))</f>
        <v>District Raigad</v>
      </c>
      <c r="J16" s="184" t="str">
        <f ca="1">IF(ISERROR($V16),"",OFFSET('Smelter Look-up'!$I$4,$V16-4,0))</f>
        <v>Mahārāshtra</v>
      </c>
      <c r="K16" s="224"/>
      <c r="L16" s="224"/>
      <c r="M16" s="224"/>
      <c r="N16" s="224"/>
      <c r="O16" s="224"/>
      <c r="P16" s="185"/>
      <c r="Q16" s="225" t="s">
        <v>15807</v>
      </c>
      <c r="R16" s="182" t="str">
        <f ca="1">IF(ISERROR($V16),"",OFFSET('Smelter Look-up'!$C$4,$V16-4,0)&amp;"")</f>
        <v>Metallurgical Products India Pvt., Ltd.</v>
      </c>
      <c r="S16" s="181" t="str">
        <f t="shared" ca="1" si="3"/>
        <v>IN</v>
      </c>
      <c r="T16" s="181" t="str">
        <f ca="1">IF(B16="","",IF(ISERROR(MATCH($J16,SorP!$B$1:$B$6279,0)),"",INDIRECT("'SorP'!$A$"&amp;MATCH($S16&amp;$J16,SorP!C:C,0))))</f>
        <v>IN-MH</v>
      </c>
      <c r="U16" s="201"/>
      <c r="V16" s="226">
        <f ca="1">IF(C16="",NA(),IF(OR(C16="Smelter not listed",C16="Smelter not yet identified"),MATCH($B16&amp;$D16,'Smelter Look-up'!$J:$J,0),MATCH($B16&amp;$C16,'Smelter Look-up'!$J:$J,0)))</f>
        <v>350</v>
      </c>
      <c r="X16" s="227">
        <f t="shared" ca="1" si="4"/>
        <v>0</v>
      </c>
      <c r="AB16" s="228" t="str">
        <f t="shared" ca="1" si="5"/>
        <v>TantalumMetallurgical Products India Pvt., Ltd.</v>
      </c>
    </row>
    <row r="17" spans="1:28" s="227" customFormat="1" ht="15" customHeight="1">
      <c r="A17" s="262" t="s">
        <v>754</v>
      </c>
      <c r="B17" s="182" t="str">
        <f ca="1">IF(LEN(A17)=0,"",INDEX('Smelter Look-up'!$A:$A,MATCH($A17,'Smelter Look-up'!$E:$E,0)))</f>
        <v>Tantalum</v>
      </c>
      <c r="C17" s="186" t="str">
        <f ca="1">IF(LEN(A17)=0,"",INDEX('Smelter Look-up'!$C:$C,MATCH($A17,'Smelter Look-up'!$E:$E,0)))</f>
        <v>Mitsui Mining and Smelting Co., Ltd.</v>
      </c>
      <c r="D17" s="230"/>
      <c r="E17" s="182" t="str">
        <f ca="1">IF(ISERROR($V17),"",OFFSET('Smelter Look-up'!$D$4,$V17-4,0)&amp;"")</f>
        <v>JAPAN</v>
      </c>
      <c r="F17" s="182" t="str">
        <f ca="1">IF(ISERROR($V17),"",OFFSET('Smelter Look-up'!$E$4,$V17-4,0))</f>
        <v>CID001192</v>
      </c>
      <c r="G17" s="182" t="str">
        <f ca="1">IF(C17=$X$4,IF(ISERROR($V17),"Enter smelter details","RMI"),IF(ISERROR($V17),"",OFFSET('Smelter Look-up'!$F$4,$V17-4,0)))</f>
        <v>RMI</v>
      </c>
      <c r="H17" s="183">
        <f ca="1">IF(ISERROR($V17),"",OFFSET('Smelter Look-up'!$G$4,$V17-4,0))</f>
        <v>0</v>
      </c>
      <c r="I17" s="184" t="str">
        <f ca="1">IF(ISERROR($V17),"",OFFSET('Smelter Look-up'!$H$4,$V17-4,0))</f>
        <v>Omuta</v>
      </c>
      <c r="J17" s="184" t="str">
        <f ca="1">IF(ISERROR($V17),"",OFFSET('Smelter Look-up'!$I$4,$V17-4,0))</f>
        <v>Fukuoka</v>
      </c>
      <c r="K17" s="224"/>
      <c r="L17" s="224"/>
      <c r="M17" s="224"/>
      <c r="N17" s="224"/>
      <c r="O17" s="224"/>
      <c r="P17" s="185"/>
      <c r="Q17" s="225" t="s">
        <v>15807</v>
      </c>
      <c r="R17" s="182" t="str">
        <f ca="1">IF(ISERROR($V17),"",OFFSET('Smelter Look-up'!$C$4,$V17-4,0)&amp;"")</f>
        <v>Mitsui Mining and Smelting Co., Ltd.</v>
      </c>
      <c r="S17" s="181" t="str">
        <f t="shared" ca="1" si="3"/>
        <v>JP</v>
      </c>
      <c r="T17" s="181" t="str">
        <f ca="1">IF(B17="","",IF(ISERROR(MATCH($J17,SorP!$B$1:$B$6279,0)),"",INDIRECT("'SorP'!$A$"&amp;MATCH($S17&amp;$J17,SorP!C:C,0))))</f>
        <v>JP-40</v>
      </c>
      <c r="U17" s="201"/>
      <c r="V17" s="226">
        <f ca="1">IF(C17="",NA(),IF(OR(C17="Smelter not listed",C17="Smelter not yet identified"),MATCH($B17&amp;$D17,'Smelter Look-up'!$J:$J,0),MATCH($B17&amp;$C17,'Smelter Look-up'!$J:$J,0)))</f>
        <v>355</v>
      </c>
      <c r="X17" s="227">
        <f t="shared" ca="1" si="4"/>
        <v>0</v>
      </c>
      <c r="AB17" s="228" t="str">
        <f t="shared" ca="1" si="5"/>
        <v>TantalumMitsui Mining and Smelting Co., Ltd.</v>
      </c>
    </row>
    <row r="18" spans="1:28" s="227" customFormat="1" ht="15" customHeight="1">
      <c r="A18" s="181" t="s">
        <v>755</v>
      </c>
      <c r="B18" s="182" t="str">
        <f ca="1">IF(LEN(A18)=0,"",INDEX('Smelter Look-up'!$A:$A,MATCH($A18,'Smelter Look-up'!$E:$E,0)))</f>
        <v>Tantalum</v>
      </c>
      <c r="C18" s="186" t="str">
        <f ca="1">IF(LEN(A18)=0,"",INDEX('Smelter Look-up'!$C:$C,MATCH($A18,'Smelter Look-up'!$E:$E,0)))</f>
        <v>NPM Silmet AS</v>
      </c>
      <c r="D18" s="230"/>
      <c r="E18" s="182" t="str">
        <f ca="1">IF(ISERROR($V18),"",OFFSET('Smelter Look-up'!$D$4,$V18-4,0)&amp;"")</f>
        <v>ESTONIA</v>
      </c>
      <c r="F18" s="182" t="str">
        <f ca="1">IF(ISERROR($V18),"",OFFSET('Smelter Look-up'!$E$4,$V18-4,0))</f>
        <v>CID001200</v>
      </c>
      <c r="G18" s="182" t="str">
        <f ca="1">IF(C18=$X$4,IF(ISERROR($V18),"Enter smelter details","RMI"),IF(ISERROR($V18),"",OFFSET('Smelter Look-up'!$F$4,$V18-4,0)))</f>
        <v>RMI</v>
      </c>
      <c r="H18" s="183">
        <f ca="1">IF(ISERROR($V18),"",OFFSET('Smelter Look-up'!$G$4,$V18-4,0))</f>
        <v>0</v>
      </c>
      <c r="I18" s="184" t="str">
        <f ca="1">IF(ISERROR($V18),"",OFFSET('Smelter Look-up'!$H$4,$V18-4,0))</f>
        <v>Sillamäe</v>
      </c>
      <c r="J18" s="184" t="str">
        <f ca="1">IF(ISERROR($V18),"",OFFSET('Smelter Look-up'!$I$4,$V18-4,0))</f>
        <v>Ida-Virumaa</v>
      </c>
      <c r="K18" s="224"/>
      <c r="L18" s="224"/>
      <c r="M18" s="224"/>
      <c r="N18" s="224"/>
      <c r="O18" s="224"/>
      <c r="P18" s="185"/>
      <c r="Q18" s="225" t="s">
        <v>15807</v>
      </c>
      <c r="R18" s="182" t="str">
        <f ca="1">IF(ISERROR($V18),"",OFFSET('Smelter Look-up'!$C$4,$V18-4,0)&amp;"")</f>
        <v>NPM Silmet AS</v>
      </c>
      <c r="S18" s="181" t="str">
        <f t="shared" ca="1" si="3"/>
        <v>EE</v>
      </c>
      <c r="T18" s="181" t="str">
        <f ca="1">IF(B18="","",IF(ISERROR(MATCH($J18,SorP!$B$1:$B$6279,0)),"",INDIRECT("'SorP'!$A$"&amp;MATCH($S18&amp;$J18,SorP!C:C,0))))</f>
        <v>EE-45</v>
      </c>
      <c r="U18" s="201"/>
      <c r="V18" s="226">
        <f ca="1">IF(C18="",NA(),IF(OR(C18="Smelter not listed",C18="Smelter not yet identified"),MATCH($B18&amp;$D18,'Smelter Look-up'!$J:$J,0),MATCH($B18&amp;$C18,'Smelter Look-up'!$J:$J,0)))</f>
        <v>359</v>
      </c>
      <c r="X18" s="227">
        <f t="shared" ca="1" si="4"/>
        <v>0</v>
      </c>
      <c r="AB18" s="228" t="str">
        <f t="shared" ca="1" si="5"/>
        <v>TantalumNPM Silmet AS</v>
      </c>
    </row>
    <row r="19" spans="1:28" s="227" customFormat="1" ht="15" customHeight="1">
      <c r="A19" s="181" t="s">
        <v>756</v>
      </c>
      <c r="B19" s="182" t="str">
        <f ca="1">IF(LEN(A19)=0,"",INDEX('Smelter Look-up'!$A:$A,MATCH($A19,'Smelter Look-up'!$E:$E,0)))</f>
        <v>Tantalum</v>
      </c>
      <c r="C19" s="186" t="str">
        <f ca="1">IF(LEN(A19)=0,"",INDEX('Smelter Look-up'!$C:$C,MATCH($A19,'Smelter Look-up'!$E:$E,0)))</f>
        <v>Ningxia Orient Tantalum Industry Co., Ltd.</v>
      </c>
      <c r="D19" s="230"/>
      <c r="E19" s="182" t="str">
        <f ca="1">IF(ISERROR($V19),"",OFFSET('Smelter Look-up'!$D$4,$V19-4,0)&amp;"")</f>
        <v>CHINA</v>
      </c>
      <c r="F19" s="182" t="str">
        <f ca="1">IF(ISERROR($V19),"",OFFSET('Smelter Look-up'!$E$4,$V19-4,0))</f>
        <v>CID001277</v>
      </c>
      <c r="G19" s="182" t="str">
        <f ca="1">IF(C19=$X$4,IF(ISERROR($V19),"Enter smelter details","RMI"),IF(ISERROR($V19),"",OFFSET('Smelter Look-up'!$F$4,$V19-4,0)))</f>
        <v>RMI</v>
      </c>
      <c r="H19" s="183">
        <f ca="1">IF(ISERROR($V19),"",OFFSET('Smelter Look-up'!$G$4,$V19-4,0))</f>
        <v>0</v>
      </c>
      <c r="I19" s="184" t="str">
        <f ca="1">IF(ISERROR($V19),"",OFFSET('Smelter Look-up'!$H$4,$V19-4,0))</f>
        <v>Shizuishan City</v>
      </c>
      <c r="J19" s="184" t="str">
        <f ca="1">IF(ISERROR($V19),"",OFFSET('Smelter Look-up'!$I$4,$V19-4,0))</f>
        <v>Ningxia Huizi Zizhiqu</v>
      </c>
      <c r="K19" s="224"/>
      <c r="L19" s="224"/>
      <c r="M19" s="224"/>
      <c r="N19" s="224"/>
      <c r="O19" s="224"/>
      <c r="P19" s="185"/>
      <c r="Q19" s="225" t="s">
        <v>15807</v>
      </c>
      <c r="R19" s="182" t="str">
        <f ca="1">IF(ISERROR($V19),"",OFFSET('Smelter Look-up'!$C$4,$V19-4,0)&amp;"")</f>
        <v>Ningxia Orient Tantalum Industry Co., Ltd.</v>
      </c>
      <c r="S19" s="181" t="str">
        <f t="shared" ca="1" si="3"/>
        <v>CN</v>
      </c>
      <c r="T19" s="181" t="str">
        <f ca="1">IF(B19="","",IF(ISERROR(MATCH($J19,SorP!$B$1:$B$6279,0)),"",INDIRECT("'SorP'!$A$"&amp;MATCH($S19&amp;$J19,SorP!C:C,0))))</f>
        <v>CN-NX</v>
      </c>
      <c r="U19" s="201"/>
      <c r="V19" s="226">
        <f ca="1">IF(C19="",NA(),IF(OR(C19="Smelter not listed",C19="Smelter not yet identified"),MATCH($B19&amp;$D19,'Smelter Look-up'!$J:$J,0),MATCH($B19&amp;$C19,'Smelter Look-up'!$J:$J,0)))</f>
        <v>358</v>
      </c>
      <c r="X19" s="227">
        <f t="shared" ca="1" si="4"/>
        <v>0</v>
      </c>
      <c r="AB19" s="228" t="str">
        <f t="shared" ca="1" si="5"/>
        <v>TantalumNingxia Orient Tantalum Industry Co., Ltd.</v>
      </c>
    </row>
    <row r="20" spans="1:28" s="227" customFormat="1" ht="15" customHeight="1">
      <c r="A20" s="181" t="s">
        <v>758</v>
      </c>
      <c r="B20" s="182" t="str">
        <f ca="1">IF(LEN(A20)=0,"",INDEX('Smelter Look-up'!$A:$A,MATCH($A20,'Smelter Look-up'!$E:$E,0)))</f>
        <v>Tantalum</v>
      </c>
      <c r="C20" s="186" t="str">
        <f ca="1">IF(LEN(A20)=0,"",INDEX('Smelter Look-up'!$C:$C,MATCH($A20,'Smelter Look-up'!$E:$E,0)))</f>
        <v>Yanling Jincheng Tantalum &amp; Niobium Co., Ltd.</v>
      </c>
      <c r="D20" s="230"/>
      <c r="E20" s="182" t="str">
        <f ca="1">IF(ISERROR($V20),"",OFFSET('Smelter Look-up'!$D$4,$V20-4,0)&amp;"")</f>
        <v>CHINA</v>
      </c>
      <c r="F20" s="182" t="str">
        <f ca="1">IF(ISERROR($V20),"",OFFSET('Smelter Look-up'!$E$4,$V20-4,0))</f>
        <v>CID001522</v>
      </c>
      <c r="G20" s="182" t="str">
        <f ca="1">IF(C20=$X$4,IF(ISERROR($V20),"Enter smelter details","RMI"),IF(ISERROR($V20),"",OFFSET('Smelter Look-up'!$F$4,$V20-4,0)))</f>
        <v>RMI</v>
      </c>
      <c r="H20" s="183">
        <f ca="1">IF(ISERROR($V20),"",OFFSET('Smelter Look-up'!$G$4,$V20-4,0))</f>
        <v>0</v>
      </c>
      <c r="I20" s="184" t="str">
        <f ca="1">IF(ISERROR($V20),"",OFFSET('Smelter Look-up'!$H$4,$V20-4,0))</f>
        <v>Zhuzhou</v>
      </c>
      <c r="J20" s="184" t="str">
        <f ca="1">IF(ISERROR($V20),"",OFFSET('Smelter Look-up'!$I$4,$V20-4,0))</f>
        <v>Hunan Sheng</v>
      </c>
      <c r="K20" s="224"/>
      <c r="L20" s="224"/>
      <c r="M20" s="224"/>
      <c r="N20" s="224"/>
      <c r="O20" s="224"/>
      <c r="P20" s="185"/>
      <c r="Q20" s="225" t="s">
        <v>15807</v>
      </c>
      <c r="R20" s="182" t="str">
        <f ca="1">IF(ISERROR($V20),"",OFFSET('Smelter Look-up'!$C$4,$V20-4,0)&amp;"")</f>
        <v>Yanling Jincheng Tantalum &amp; Niobium Co., Ltd.</v>
      </c>
      <c r="S20" s="181" t="str">
        <f t="shared" ca="1" si="3"/>
        <v>CN</v>
      </c>
      <c r="T20" s="181" t="str">
        <f ca="1">IF(B20="","",IF(ISERROR(MATCH($J20,SorP!$B$1:$B$6279,0)),"",INDIRECT("'SorP'!$A$"&amp;MATCH($S20&amp;$J20,SorP!C:C,0))))</f>
        <v>CN-HN</v>
      </c>
      <c r="U20" s="201"/>
      <c r="V20" s="226">
        <f ca="1">IF(C20="",NA(),IF(OR(C20="Smelter not listed",C20="Smelter not yet identified"),MATCH($B20&amp;$D20,'Smelter Look-up'!$J:$J,0),MATCH($B20&amp;$C20,'Smelter Look-up'!$J:$J,0)))</f>
        <v>383</v>
      </c>
      <c r="X20" s="227">
        <f t="shared" ca="1" si="4"/>
        <v>0</v>
      </c>
      <c r="AB20" s="228" t="str">
        <f t="shared" ca="1" si="5"/>
        <v>TantalumYanling Jincheng Tantalum &amp; Niobium Co., Ltd.</v>
      </c>
    </row>
    <row r="21" spans="1:28" s="227" customFormat="1" ht="30" customHeight="1">
      <c r="A21" s="181" t="s">
        <v>761</v>
      </c>
      <c r="B21" s="182" t="str">
        <f ca="1">IF(LEN(A21)=0,"",INDEX('Smelter Look-up'!$A:$A,MATCH($A21,'Smelter Look-up'!$E:$E,0)))</f>
        <v>Tantalum</v>
      </c>
      <c r="C21" s="186" t="str">
        <f ca="1">IF(LEN(A21)=0,"",INDEX('Smelter Look-up'!$C:$C,MATCH($A21,'Smelter Look-up'!$E:$E,0)))</f>
        <v>Telex Metals</v>
      </c>
      <c r="D21" s="230"/>
      <c r="E21" s="182" t="str">
        <f ca="1">IF(ISERROR($V21),"",OFFSET('Smelter Look-up'!$D$4,$V21-4,0)&amp;"")</f>
        <v>UNITED STATES OF AMERICA</v>
      </c>
      <c r="F21" s="182" t="str">
        <f ca="1">IF(ISERROR($V21),"",OFFSET('Smelter Look-up'!$E$4,$V21-4,0))</f>
        <v>CID001891</v>
      </c>
      <c r="G21" s="182" t="str">
        <f ca="1">IF(C21=$X$4,IF(ISERROR($V21),"Enter smelter details","RMI"),IF(ISERROR($V21),"",OFFSET('Smelter Look-up'!$F$4,$V21-4,0)))</f>
        <v>RMI</v>
      </c>
      <c r="H21" s="183">
        <f ca="1">IF(ISERROR($V21),"",OFFSET('Smelter Look-up'!$G$4,$V21-4,0))</f>
        <v>0</v>
      </c>
      <c r="I21" s="184" t="str">
        <f ca="1">IF(ISERROR($V21),"",OFFSET('Smelter Look-up'!$H$4,$V21-4,0))</f>
        <v>Croydon</v>
      </c>
      <c r="J21" s="184" t="str">
        <f ca="1">IF(ISERROR($V21),"",OFFSET('Smelter Look-up'!$I$4,$V21-4,0))</f>
        <v>Pennsylvania</v>
      </c>
      <c r="K21" s="224"/>
      <c r="L21" s="224"/>
      <c r="M21" s="224"/>
      <c r="N21" s="224"/>
      <c r="O21" s="224"/>
      <c r="P21" s="185"/>
      <c r="Q21" s="225" t="s">
        <v>15807</v>
      </c>
      <c r="R21" s="182" t="str">
        <f ca="1">IF(ISERROR($V21),"",OFFSET('Smelter Look-up'!$C$4,$V21-4,0)&amp;"")</f>
        <v>Telex Metals</v>
      </c>
      <c r="S21" s="181" t="str">
        <f t="shared" ca="1" si="3"/>
        <v>US</v>
      </c>
      <c r="T21" s="181" t="str">
        <f ca="1">IF(B21="","",IF(ISERROR(MATCH($J21,SorP!$B$1:$B$6279,0)),"",INDIRECT("'SorP'!$A$"&amp;MATCH($S21&amp;$J21,SorP!C:C,0))))</f>
        <v>US-PA</v>
      </c>
      <c r="U21" s="201"/>
      <c r="V21" s="226">
        <f ca="1">IF(C21="",NA(),IF(OR(C21="Smelter not listed",C21="Smelter not yet identified"),MATCH($B21&amp;$D21,'Smelter Look-up'!$J:$J,0),MATCH($B21&amp;$C21,'Smelter Look-up'!$J:$J,0)))</f>
        <v>377</v>
      </c>
      <c r="X21" s="227">
        <f t="shared" ca="1" si="4"/>
        <v>0</v>
      </c>
      <c r="AB21" s="228" t="str">
        <f t="shared" ca="1" si="5"/>
        <v>TantalumTelex Metals</v>
      </c>
    </row>
    <row r="22" spans="1:28" s="227" customFormat="1" ht="15" customHeight="1">
      <c r="A22" s="181" t="s">
        <v>762</v>
      </c>
      <c r="B22" s="182" t="str">
        <f ca="1">IF(LEN(A22)=0,"",INDEX('Smelter Look-up'!$A:$A,MATCH($A22,'Smelter Look-up'!$E:$E,0)))</f>
        <v>Tantalum</v>
      </c>
      <c r="C22" s="186" t="str">
        <f ca="1">IF(LEN(A22)=0,"",INDEX('Smelter Look-up'!$C:$C,MATCH($A22,'Smelter Look-up'!$E:$E,0)))</f>
        <v>Ulba Metallurgical Plant JSC</v>
      </c>
      <c r="D22" s="230"/>
      <c r="E22" s="182" t="str">
        <f ca="1">IF(ISERROR($V22),"",OFFSET('Smelter Look-up'!$D$4,$V22-4,0)&amp;"")</f>
        <v>KAZAKHSTAN</v>
      </c>
      <c r="F22" s="182" t="str">
        <f ca="1">IF(ISERROR($V22),"",OFFSET('Smelter Look-up'!$E$4,$V22-4,0))</f>
        <v>CID001969</v>
      </c>
      <c r="G22" s="182" t="str">
        <f ca="1">IF(C22=$X$4,IF(ISERROR($V22),"Enter smelter details","RMI"),IF(ISERROR($V22),"",OFFSET('Smelter Look-up'!$F$4,$V22-4,0)))</f>
        <v>RMI</v>
      </c>
      <c r="H22" s="183">
        <f ca="1">IF(ISERROR($V22),"",OFFSET('Smelter Look-up'!$G$4,$V22-4,0))</f>
        <v>0</v>
      </c>
      <c r="I22" s="184" t="str">
        <f ca="1">IF(ISERROR($V22),"",OFFSET('Smelter Look-up'!$H$4,$V22-4,0))</f>
        <v>Ust-Kamenogorsk</v>
      </c>
      <c r="J22" s="184" t="str">
        <f ca="1">IF(ISERROR($V22),"",OFFSET('Smelter Look-up'!$I$4,$V22-4,0))</f>
        <v>Qaraghandy oblysy</v>
      </c>
      <c r="K22" s="224"/>
      <c r="L22" s="224"/>
      <c r="M22" s="224"/>
      <c r="N22" s="224"/>
      <c r="O22" s="224"/>
      <c r="P22" s="185"/>
      <c r="Q22" s="225" t="s">
        <v>15807</v>
      </c>
      <c r="R22" s="182" t="str">
        <f ca="1">IF(ISERROR($V22),"",OFFSET('Smelter Look-up'!$C$4,$V22-4,0)&amp;"")</f>
        <v>Ulba Metallurgical Plant JSC</v>
      </c>
      <c r="S22" s="181" t="str">
        <f t="shared" ca="1" si="3"/>
        <v>KZ</v>
      </c>
      <c r="T22" s="181" t="str">
        <f ca="1">IF(B22="","",IF(ISERROR(MATCH($J22,SorP!$B$1:$B$6279,0)),"",INDIRECT("'SorP'!$A$"&amp;MATCH($S22&amp;$J22,SorP!C:C,0))))</f>
        <v>KZ-KAR</v>
      </c>
      <c r="U22" s="201"/>
      <c r="V22" s="226">
        <f ca="1">IF(C22="",NA(),IF(OR(C22="Smelter not listed",C22="Smelter not yet identified"),MATCH($B22&amp;$D22,'Smelter Look-up'!$J:$J,0),MATCH($B22&amp;$C22,'Smelter Look-up'!$J:$J,0)))</f>
        <v>379</v>
      </c>
      <c r="X22" s="227">
        <f t="shared" ca="1" si="4"/>
        <v>0</v>
      </c>
      <c r="AB22" s="228" t="str">
        <f t="shared" ca="1" si="5"/>
        <v>TantalumUlba Metallurgical Plant JSC</v>
      </c>
    </row>
    <row r="23" spans="1:28" s="227" customFormat="1" ht="15" customHeight="1">
      <c r="A23" s="181" t="s">
        <v>798</v>
      </c>
      <c r="B23" s="182" t="str">
        <f ca="1">IF(LEN(A23)=0,"",INDEX('Smelter Look-up'!$A:$A,MATCH($A23,'Smelter Look-up'!$E:$E,0)))</f>
        <v>Tungsten</v>
      </c>
      <c r="C23" s="186" t="str">
        <f ca="1">IF(LEN(A23)=0,"",INDEX('Smelter Look-up'!$C:$C,MATCH($A23,'Smelter Look-up'!$E:$E,0)))</f>
        <v>Wolfram Bergbau und Hutten AG</v>
      </c>
      <c r="D23" s="230"/>
      <c r="E23" s="182" t="str">
        <f ca="1">IF(ISERROR($V23),"",OFFSET('Smelter Look-up'!$D$4,$V23-4,0)&amp;"")</f>
        <v>AUSTRIA</v>
      </c>
      <c r="F23" s="182" t="str">
        <f ca="1">IF(ISERROR($V23),"",OFFSET('Smelter Look-up'!$E$4,$V23-4,0))</f>
        <v>CID002044</v>
      </c>
      <c r="G23" s="182" t="str">
        <f ca="1">IF(C23=$X$4,IF(ISERROR($V23),"Enter smelter details","RMI"),IF(ISERROR($V23),"",OFFSET('Smelter Look-up'!$F$4,$V23-4,0)))</f>
        <v>RMI</v>
      </c>
      <c r="H23" s="183">
        <f ca="1">IF(ISERROR($V23),"",OFFSET('Smelter Look-up'!$G$4,$V23-4,0))</f>
        <v>0</v>
      </c>
      <c r="I23" s="184" t="str">
        <f ca="1">IF(ISERROR($V23),"",OFFSET('Smelter Look-up'!$H$4,$V23-4,0))</f>
        <v>St. Martin i-S</v>
      </c>
      <c r="J23" s="184" t="str">
        <f ca="1">IF(ISERROR($V23),"",OFFSET('Smelter Look-up'!$I$4,$V23-4,0))</f>
        <v>Steiermark</v>
      </c>
      <c r="K23" s="224"/>
      <c r="L23" s="224"/>
      <c r="M23" s="224"/>
      <c r="N23" s="224"/>
      <c r="O23" s="224"/>
      <c r="P23" s="185"/>
      <c r="Q23" s="225" t="s">
        <v>15807</v>
      </c>
      <c r="R23" s="182" t="str">
        <f ca="1">IF(ISERROR($V23),"",OFFSET('Smelter Look-up'!$C$4,$V23-4,0)&amp;"")</f>
        <v>Wolfram Bergbau und Hutten AG</v>
      </c>
      <c r="S23" s="181" t="str">
        <f t="shared" ca="1" si="3"/>
        <v>AT</v>
      </c>
      <c r="T23" s="181" t="str">
        <f ca="1">IF(B23="","",IF(ISERROR(MATCH($J23,SorP!$B$1:$B$6279,0)),"",INDIRECT("'SorP'!$A$"&amp;MATCH($S23&amp;$J23,SorP!C:C,0))))</f>
        <v>AT-6</v>
      </c>
      <c r="U23" s="201"/>
      <c r="V23" s="226">
        <f ca="1">IF(C23="",NA(),IF(OR(C23="Smelter not listed",C23="Smelter not yet identified"),MATCH($B23&amp;$D23,'Smelter Look-up'!$J:$J,0),MATCH($B23&amp;$C23,'Smelter Look-up'!$J:$J,0)))</f>
        <v>632</v>
      </c>
      <c r="X23" s="227">
        <f t="shared" ca="1" si="4"/>
        <v>0</v>
      </c>
      <c r="AB23" s="228" t="str">
        <f t="shared" ca="1" si="5"/>
        <v>TungstenWolfram Bergbau und Hutten AG</v>
      </c>
    </row>
    <row r="24" spans="1:28" s="227" customFormat="1" ht="15" customHeight="1">
      <c r="A24" s="181" t="s">
        <v>799</v>
      </c>
      <c r="B24" s="182" t="str">
        <f ca="1">IF(LEN(A24)=0,"",INDEX('Smelter Look-up'!$A:$A,MATCH($A24,'Smelter Look-up'!$E:$E,0)))</f>
        <v>Tungsten</v>
      </c>
      <c r="C24" s="186" t="str">
        <f ca="1">IF(LEN(A24)=0,"",INDEX('Smelter Look-up'!$C:$C,MATCH($A24,'Smelter Look-up'!$E:$E,0)))</f>
        <v>Xiamen Tungsten Co., Ltd.</v>
      </c>
      <c r="D24" s="230"/>
      <c r="E24" s="182" t="str">
        <f ca="1">IF(ISERROR($V24),"",OFFSET('Smelter Look-up'!$D$4,$V24-4,0)&amp;"")</f>
        <v>CHINA</v>
      </c>
      <c r="F24" s="182" t="str">
        <f ca="1">IF(ISERROR($V24),"",OFFSET('Smelter Look-up'!$E$4,$V24-4,0))</f>
        <v>CID002082</v>
      </c>
      <c r="G24" s="182" t="str">
        <f ca="1">IF(C24=$X$4,IF(ISERROR($V24),"Enter smelter details","RMI"),IF(ISERROR($V24),"",OFFSET('Smelter Look-up'!$F$4,$V24-4,0)))</f>
        <v>RMI</v>
      </c>
      <c r="H24" s="183">
        <f ca="1">IF(ISERROR($V24),"",OFFSET('Smelter Look-up'!$G$4,$V24-4,0))</f>
        <v>0</v>
      </c>
      <c r="I24" s="184" t="str">
        <f ca="1">IF(ISERROR($V24),"",OFFSET('Smelter Look-up'!$H$4,$V24-4,0))</f>
        <v>Xiamen</v>
      </c>
      <c r="J24" s="184" t="str">
        <f ca="1">IF(ISERROR($V24),"",OFFSET('Smelter Look-up'!$I$4,$V24-4,0))</f>
        <v>Fujian Sheng</v>
      </c>
      <c r="K24" s="224"/>
      <c r="L24" s="224"/>
      <c r="M24" s="224"/>
      <c r="N24" s="224"/>
      <c r="O24" s="224"/>
      <c r="P24" s="185"/>
      <c r="Q24" s="225" t="s">
        <v>15810</v>
      </c>
      <c r="R24" s="182" t="str">
        <f ca="1">IF(ISERROR($V24),"",OFFSET('Smelter Look-up'!$C$4,$V24-4,0)&amp;"")</f>
        <v>Xiamen Tungsten Co., Ltd.</v>
      </c>
      <c r="S24" s="181" t="str">
        <f t="shared" ca="1" si="3"/>
        <v>CN</v>
      </c>
      <c r="T24" s="181" t="str">
        <f ca="1">IF(B24="","",IF(ISERROR(MATCH($J24,SorP!$B$1:$B$6279,0)),"",INDIRECT("'SorP'!$A$"&amp;MATCH($S24&amp;$J24,SorP!C:C,0))))</f>
        <v>CN-FJ</v>
      </c>
      <c r="U24" s="201"/>
      <c r="V24" s="226">
        <f ca="1">IF(C24="",NA(),IF(OR(C24="Smelter not listed",C24="Smelter not yet identified"),MATCH($B24&amp;$D24,'Smelter Look-up'!$J:$J,0),MATCH($B24&amp;$C24,'Smelter Look-up'!$J:$J,0)))</f>
        <v>636</v>
      </c>
      <c r="X24" s="227">
        <f t="shared" ca="1" si="4"/>
        <v>0</v>
      </c>
      <c r="AB24" s="228" t="str">
        <f t="shared" ca="1" si="5"/>
        <v>TungstenXiamen Tungsten Co., Ltd.</v>
      </c>
    </row>
    <row r="25" spans="1:28" s="227" customFormat="1" ht="15" customHeight="1">
      <c r="A25" s="181" t="s">
        <v>140</v>
      </c>
      <c r="B25" s="182" t="str">
        <f ca="1">IF(LEN(A25)=0,"",INDEX('Smelter Look-up'!$A:$A,MATCH($A25,'Smelter Look-up'!$E:$E,0)))</f>
        <v>Tungsten</v>
      </c>
      <c r="C25" s="186" t="str">
        <f ca="1">IF(LEN(A25)=0,"",INDEX('Smelter Look-up'!$C:$C,MATCH($A25,'Smelter Look-up'!$E:$E,0)))</f>
        <v>Ganzhou Jiangwu Ferrotungsten Co., Ltd.</v>
      </c>
      <c r="D25" s="230"/>
      <c r="E25" s="182" t="str">
        <f ca="1">IF(ISERROR($V25),"",OFFSET('Smelter Look-up'!$D$4,$V25-4,0)&amp;"")</f>
        <v>CHINA</v>
      </c>
      <c r="F25" s="182" t="str">
        <f ca="1">IF(ISERROR($V25),"",OFFSET('Smelter Look-up'!$E$4,$V25-4,0))</f>
        <v>CID002315</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25" t="s">
        <v>15807</v>
      </c>
      <c r="R25" s="182" t="str">
        <f ca="1">IF(ISERROR($V25),"",OFFSET('Smelter Look-up'!$C$4,$V25-4,0)&amp;"")</f>
        <v>Ganzhou Jiangwu Ferrotungsten Co., Ltd.</v>
      </c>
      <c r="S25" s="181" t="str">
        <f t="shared" ca="1" si="3"/>
        <v>CN</v>
      </c>
      <c r="T25" s="181" t="str">
        <f ca="1">IF(B25="","",IF(ISERROR(MATCH($J25,SorP!$B$1:$B$6279,0)),"",INDIRECT("'SorP'!$A$"&amp;MATCH($S25&amp;$J25,SorP!C:C,0))))</f>
        <v>CN-JX</v>
      </c>
      <c r="U25" s="201"/>
      <c r="V25" s="226">
        <f ca="1">IF(C25="",NA(),IF(OR(C25="Smelter not listed",C25="Smelter not yet identified"),MATCH($B25&amp;$D25,'Smelter Look-up'!$J:$J,0),MATCH($B25&amp;$C25,'Smelter Look-up'!$J:$J,0)))</f>
        <v>582</v>
      </c>
      <c r="X25" s="227">
        <f t="shared" ca="1" si="4"/>
        <v>0</v>
      </c>
      <c r="AB25" s="228" t="str">
        <f t="shared" ca="1" si="5"/>
        <v>TungstenGanzhou Jiangwu Ferrotungsten Co., Ltd.</v>
      </c>
    </row>
    <row r="26" spans="1:28" s="227" customFormat="1" ht="15" customHeight="1">
      <c r="A26" s="181" t="s">
        <v>141</v>
      </c>
      <c r="B26" s="182" t="str">
        <f ca="1">IF(LEN(A26)=0,"",INDEX('Smelter Look-up'!$A:$A,MATCH($A26,'Smelter Look-up'!$E:$E,0)))</f>
        <v>Tungsten</v>
      </c>
      <c r="C26" s="186" t="str">
        <f ca="1">IF(LEN(A26)=0,"",INDEX('Smelter Look-up'!$C:$C,MATCH($A26,'Smelter Look-up'!$E:$E,0)))</f>
        <v>Jiangxi Yaosheng Tungsten Co., Ltd.</v>
      </c>
      <c r="D26" s="230"/>
      <c r="E26" s="182" t="str">
        <f ca="1">IF(ISERROR($V26),"",OFFSET('Smelter Look-up'!$D$4,$V26-4,0)&amp;"")</f>
        <v>CHINA</v>
      </c>
      <c r="F26" s="182" t="str">
        <f ca="1">IF(ISERROR($V26),"",OFFSET('Smelter Look-up'!$E$4,$V26-4,0))</f>
        <v>CID002316</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c r="Q26" s="225" t="s">
        <v>15807</v>
      </c>
      <c r="R26" s="182" t="str">
        <f ca="1">IF(ISERROR($V26),"",OFFSET('Smelter Look-up'!$C$4,$V26-4,0)&amp;"")</f>
        <v>Jiangxi Yaosheng Tungsten Co., Ltd.</v>
      </c>
      <c r="S26" s="181" t="str">
        <f t="shared" ca="1" si="3"/>
        <v>CN</v>
      </c>
      <c r="T26" s="181" t="str">
        <f ca="1">IF(B26="","",IF(ISERROR(MATCH($J26,SorP!$B$1:$B$6279,0)),"",INDIRECT("'SorP'!$A$"&amp;MATCH($S26&amp;$J26,SorP!C:C,0))))</f>
        <v>CN-JX</v>
      </c>
      <c r="U26" s="201"/>
      <c r="V26" s="226">
        <f ca="1">IF(C26="",NA(),IF(OR(C26="Smelter not listed",C26="Smelter not yet identified"),MATCH($B26&amp;$D26,'Smelter Look-up'!$J:$J,0),MATCH($B26&amp;$C26,'Smelter Look-up'!$J:$J,0)))</f>
        <v>608</v>
      </c>
      <c r="X26" s="227">
        <f t="shared" ca="1" si="4"/>
        <v>0</v>
      </c>
      <c r="AB26" s="228" t="str">
        <f t="shared" ca="1" si="5"/>
        <v>TungstenJiangxi Yaosheng Tungsten Co., Ltd.</v>
      </c>
    </row>
    <row r="27" spans="1:28" s="227" customFormat="1" ht="15" customHeight="1">
      <c r="A27" s="181" t="s">
        <v>142</v>
      </c>
      <c r="B27" s="182" t="str">
        <f ca="1">IF(LEN(A27)=0,"",INDEX('Smelter Look-up'!$A:$A,MATCH($A27,'Smelter Look-up'!$E:$E,0)))</f>
        <v>Tungsten</v>
      </c>
      <c r="C27" s="186" t="str">
        <f ca="1">IF(LEN(A27)=0,"",INDEX('Smelter Look-up'!$C:$C,MATCH($A27,'Smelter Look-up'!$E:$E,0)))</f>
        <v>Jiangxi Xinsheng Tungsten Industry Co., Ltd.</v>
      </c>
      <c r="D27" s="230"/>
      <c r="E27" s="182" t="str">
        <f ca="1">IF(ISERROR($V27),"",OFFSET('Smelter Look-up'!$D$4,$V27-4,0)&amp;"")</f>
        <v>CHINA</v>
      </c>
      <c r="F27" s="182" t="str">
        <f ca="1">IF(ISERROR($V27),"",OFFSET('Smelter Look-up'!$E$4,$V27-4,0))</f>
        <v>CID002317</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t="s">
        <v>15807</v>
      </c>
      <c r="R27" s="182" t="str">
        <f ca="1">IF(ISERROR($V27),"",OFFSET('Smelter Look-up'!$C$4,$V27-4,0)&amp;"")</f>
        <v>Jiangxi Xinsheng Tungsten Industry Co., Ltd.</v>
      </c>
      <c r="S27" s="181" t="str">
        <f t="shared" ca="1" si="3"/>
        <v>CN</v>
      </c>
      <c r="T27" s="181" t="str">
        <f ca="1">IF(B27="","",IF(ISERROR(MATCH($J27,SorP!$B$1:$B$6279,0)),"",INDIRECT("'SorP'!$A$"&amp;MATCH($S27&amp;$J27,SorP!C:C,0))))</f>
        <v>CN-JX</v>
      </c>
      <c r="U27" s="201"/>
      <c r="V27" s="226">
        <f ca="1">IF(C27="",NA(),IF(OR(C27="Smelter not listed",C27="Smelter not yet identified"),MATCH($B27&amp;$D27,'Smelter Look-up'!$J:$J,0),MATCH($B27&amp;$C27,'Smelter Look-up'!$J:$J,0)))</f>
        <v>607</v>
      </c>
      <c r="X27" s="227">
        <f t="shared" ca="1" si="4"/>
        <v>0</v>
      </c>
      <c r="AB27" s="228" t="str">
        <f t="shared" ca="1" si="5"/>
        <v>TungstenJiangxi Xinsheng Tungsten Industry Co., Ltd.</v>
      </c>
    </row>
    <row r="28" spans="1:28" s="227" customFormat="1" ht="30" customHeight="1">
      <c r="A28" s="181" t="s">
        <v>143</v>
      </c>
      <c r="B28" s="182" t="str">
        <f ca="1">IF(LEN(A28)=0,"",INDEX('Smelter Look-up'!$A:$A,MATCH($A28,'Smelter Look-up'!$E:$E,0)))</f>
        <v>Tungsten</v>
      </c>
      <c r="C28" s="186" t="str">
        <f ca="1">IF(LEN(A28)=0,"",INDEX('Smelter Look-up'!$C:$C,MATCH($A28,'Smelter Look-up'!$E:$E,0)))</f>
        <v>Jiangxi Tonggu Non-ferrous Metallurgical &amp; Chemical Co., Ltd.</v>
      </c>
      <c r="D28" s="230"/>
      <c r="E28" s="182" t="str">
        <f ca="1">IF(ISERROR($V28),"",OFFSET('Smelter Look-up'!$D$4,$V28-4,0)&amp;"")</f>
        <v>CHINA</v>
      </c>
      <c r="F28" s="182" t="str">
        <f ca="1">IF(ISERROR($V28),"",OFFSET('Smelter Look-up'!$E$4,$V28-4,0))</f>
        <v>CID002318</v>
      </c>
      <c r="G28" s="182" t="str">
        <f ca="1">IF(C28=$X$4,IF(ISERROR($V28),"Enter smelter details","RMI"),IF(ISERROR($V28),"",OFFSET('Smelter Look-up'!$F$4,$V28-4,0)))</f>
        <v>RMI</v>
      </c>
      <c r="H28" s="183">
        <f ca="1">IF(ISERROR($V28),"",OFFSET('Smelter Look-up'!$G$4,$V28-4,0))</f>
        <v>0</v>
      </c>
      <c r="I28" s="184" t="str">
        <f ca="1">IF(ISERROR($V28),"",OFFSET('Smelter Look-up'!$H$4,$V28-4,0))</f>
        <v>Tonggu</v>
      </c>
      <c r="J28" s="184" t="str">
        <f ca="1">IF(ISERROR($V28),"",OFFSET('Smelter Look-up'!$I$4,$V28-4,0))</f>
        <v>Jiangxi Sheng</v>
      </c>
      <c r="K28" s="224"/>
      <c r="L28" s="224"/>
      <c r="M28" s="224"/>
      <c r="N28" s="224"/>
      <c r="O28" s="224"/>
      <c r="P28" s="185"/>
      <c r="Q28" s="225" t="s">
        <v>15807</v>
      </c>
      <c r="R28" s="182" t="str">
        <f ca="1">IF(ISERROR($V28),"",OFFSET('Smelter Look-up'!$C$4,$V28-4,0)&amp;"")</f>
        <v>Jiangxi Tonggu Non-ferrous Metallurgical &amp; Chemical Co., Ltd.</v>
      </c>
      <c r="S28" s="181" t="str">
        <f t="shared" ca="1" si="3"/>
        <v>CN</v>
      </c>
      <c r="T28" s="181" t="str">
        <f ca="1">IF(B28="","",IF(ISERROR(MATCH($J28,SorP!$B$1:$B$6279,0)),"",INDIRECT("'SorP'!$A$"&amp;MATCH($S28&amp;$J28,SorP!C:C,0))))</f>
        <v>CN-JX</v>
      </c>
      <c r="U28" s="201"/>
      <c r="V28" s="226">
        <f ca="1">IF(C28="",NA(),IF(OR(C28="Smelter not listed",C28="Smelter not yet identified"),MATCH($B28&amp;$D28,'Smelter Look-up'!$J:$J,0),MATCH($B28&amp;$C28,'Smelter Look-up'!$J:$J,0)))</f>
        <v>604</v>
      </c>
      <c r="X28" s="227">
        <f t="shared" ca="1" si="4"/>
        <v>0</v>
      </c>
      <c r="AB28" s="228" t="str">
        <f t="shared" ca="1" si="5"/>
        <v>TungstenJiangxi Tonggu Non-ferrous Metallurgical &amp; Chemical Co., Ltd.</v>
      </c>
    </row>
    <row r="29" spans="1:28" s="227" customFormat="1" ht="15" customHeight="1">
      <c r="A29" s="181" t="s">
        <v>144</v>
      </c>
      <c r="B29" s="182" t="str">
        <f ca="1">IF(LEN(A29)=0,"",INDEX('Smelter Look-up'!$A:$A,MATCH($A29,'Smelter Look-up'!$E:$E,0)))</f>
        <v>Tungsten</v>
      </c>
      <c r="C29" s="186" t="str">
        <f ca="1">IF(LEN(A29)=0,"",INDEX('Smelter Look-up'!$C:$C,MATCH($A29,'Smelter Look-up'!$E:$E,0)))</f>
        <v>Malipo Haiyu Tungsten Co., Ltd.</v>
      </c>
      <c r="D29" s="230"/>
      <c r="E29" s="182" t="str">
        <f ca="1">IF(ISERROR($V29),"",OFFSET('Smelter Look-up'!$D$4,$V29-4,0)&amp;"")</f>
        <v>CHINA</v>
      </c>
      <c r="F29" s="182" t="str">
        <f ca="1">IF(ISERROR($V29),"",OFFSET('Smelter Look-up'!$E$4,$V29-4,0))</f>
        <v>CID002319</v>
      </c>
      <c r="G29" s="182" t="str">
        <f ca="1">IF(C29=$X$4,IF(ISERROR($V29),"Enter smelter details","RMI"),IF(ISERROR($V29),"",OFFSET('Smelter Look-up'!$F$4,$V29-4,0)))</f>
        <v>RMI</v>
      </c>
      <c r="H29" s="183">
        <f ca="1">IF(ISERROR($V29),"",OFFSET('Smelter Look-up'!$G$4,$V29-4,0))</f>
        <v>0</v>
      </c>
      <c r="I29" s="184" t="str">
        <f ca="1">IF(ISERROR($V29),"",OFFSET('Smelter Look-up'!$H$4,$V29-4,0))</f>
        <v>Nanfeng Xiaozhai</v>
      </c>
      <c r="J29" s="184" t="str">
        <f ca="1">IF(ISERROR($V29),"",OFFSET('Smelter Look-up'!$I$4,$V29-4,0))</f>
        <v>Yunnan Sheng</v>
      </c>
      <c r="K29" s="224"/>
      <c r="L29" s="224"/>
      <c r="M29" s="224"/>
      <c r="N29" s="224"/>
      <c r="O29" s="224"/>
      <c r="P29" s="185"/>
      <c r="Q29" s="225" t="s">
        <v>15807</v>
      </c>
      <c r="R29" s="182" t="str">
        <f ca="1">IF(ISERROR($V29),"",OFFSET('Smelter Look-up'!$C$4,$V29-4,0)&amp;"")</f>
        <v>Malipo Haiyu Tungsten Co., Ltd.</v>
      </c>
      <c r="S29" s="181" t="str">
        <f t="shared" ca="1" si="3"/>
        <v>CN</v>
      </c>
      <c r="T29" s="181" t="str">
        <f ca="1">IF(B29="","",IF(ISERROR(MATCH($J29,SorP!$B$1:$B$6279,0)),"",INDIRECT("'SorP'!$A$"&amp;MATCH($S29&amp;$J29,SorP!C:C,0))))</f>
        <v>CN-YN</v>
      </c>
      <c r="U29" s="201"/>
      <c r="V29" s="226">
        <f ca="1">IF(C29="",NA(),IF(OR(C29="Smelter not listed",C29="Smelter not yet identified"),MATCH($B29&amp;$D29,'Smelter Look-up'!$J:$J,0),MATCH($B29&amp;$C29,'Smelter Look-up'!$J:$J,0)))</f>
        <v>615</v>
      </c>
      <c r="X29" s="227">
        <f t="shared" ca="1" si="4"/>
        <v>0</v>
      </c>
      <c r="AB29" s="228" t="str">
        <f t="shared" ca="1" si="5"/>
        <v>TungstenMalipo Haiyu Tungsten Co., Ltd.</v>
      </c>
    </row>
    <row r="30" spans="1:28" s="227" customFormat="1" ht="15" customHeight="1">
      <c r="A30" s="181" t="s">
        <v>145</v>
      </c>
      <c r="B30" s="182" t="str">
        <f ca="1">IF(LEN(A30)=0,"",INDEX('Smelter Look-up'!$A:$A,MATCH($A30,'Smelter Look-up'!$E:$E,0)))</f>
        <v>Tungsten</v>
      </c>
      <c r="C30" s="186" t="str">
        <f ca="1">IF(LEN(A30)=0,"",INDEX('Smelter Look-up'!$C:$C,MATCH($A30,'Smelter Look-up'!$E:$E,0)))</f>
        <v>Xiamen Tungsten (H.C.) Co., Ltd.</v>
      </c>
      <c r="D30" s="230"/>
      <c r="E30" s="182" t="str">
        <f ca="1">IF(ISERROR($V30),"",OFFSET('Smelter Look-up'!$D$4,$V30-4,0)&amp;"")</f>
        <v>CHINA</v>
      </c>
      <c r="F30" s="182" t="str">
        <f ca="1">IF(ISERROR($V30),"",OFFSET('Smelter Look-up'!$E$4,$V30-4,0))</f>
        <v>CID002320</v>
      </c>
      <c r="G30" s="182" t="str">
        <f ca="1">IF(C30=$X$4,IF(ISERROR($V30),"Enter smelter details","RMI"),IF(ISERROR($V30),"",OFFSET('Smelter Look-up'!$F$4,$V30-4,0)))</f>
        <v>RMI</v>
      </c>
      <c r="H30" s="183">
        <f ca="1">IF(ISERROR($V30),"",OFFSET('Smelter Look-up'!$G$4,$V30-4,0))</f>
        <v>0</v>
      </c>
      <c r="I30" s="184" t="str">
        <f ca="1">IF(ISERROR($V30),"",OFFSET('Smelter Look-up'!$H$4,$V30-4,0))</f>
        <v>Xiamen</v>
      </c>
      <c r="J30" s="184" t="str">
        <f ca="1">IF(ISERROR($V30),"",OFFSET('Smelter Look-up'!$I$4,$V30-4,0))</f>
        <v>Fujian Sheng</v>
      </c>
      <c r="K30" s="224"/>
      <c r="L30" s="224"/>
      <c r="M30" s="224"/>
      <c r="N30" s="224"/>
      <c r="O30" s="224"/>
      <c r="P30" s="185"/>
      <c r="Q30" s="225" t="s">
        <v>15810</v>
      </c>
      <c r="R30" s="182" t="str">
        <f ca="1">IF(ISERROR($V30),"",OFFSET('Smelter Look-up'!$C$4,$V30-4,0)&amp;"")</f>
        <v>Xiamen Tungsten (H.C.) Co., Ltd.</v>
      </c>
      <c r="S30" s="181" t="str">
        <f t="shared" ca="1" si="3"/>
        <v>CN</v>
      </c>
      <c r="T30" s="181" t="str">
        <f ca="1">IF(B30="","",IF(ISERROR(MATCH($J30,SorP!$B$1:$B$6279,0)),"",INDIRECT("'SorP'!$A$"&amp;MATCH($S30&amp;$J30,SorP!C:C,0))))</f>
        <v>CN-FJ</v>
      </c>
      <c r="U30" s="201"/>
      <c r="V30" s="226">
        <f ca="1">IF(C30="",NA(),IF(OR(C30="Smelter not listed",C30="Smelter not yet identified"),MATCH($B30&amp;$D30,'Smelter Look-up'!$J:$J,0),MATCH($B30&amp;$C30,'Smelter Look-up'!$J:$J,0)))</f>
        <v>635</v>
      </c>
      <c r="X30" s="227">
        <f t="shared" ca="1" si="4"/>
        <v>0</v>
      </c>
      <c r="AB30" s="228" t="str">
        <f t="shared" ca="1" si="5"/>
        <v>TungstenXiamen Tungsten (H.C.) Co., Ltd.</v>
      </c>
    </row>
    <row r="31" spans="1:28" s="227" customFormat="1" ht="15" customHeight="1">
      <c r="A31" s="181" t="s">
        <v>138</v>
      </c>
      <c r="B31" s="182" t="str">
        <f ca="1">IF(LEN(A31)=0,"",INDEX('Smelter Look-up'!$A:$A,MATCH($A31,'Smelter Look-up'!$E:$E,0)))</f>
        <v>Tungsten</v>
      </c>
      <c r="C31" s="186" t="str">
        <f ca="1">IF(LEN(A31)=0,"",INDEX('Smelter Look-up'!$C:$C,MATCH($A31,'Smelter Look-up'!$E:$E,0)))</f>
        <v>Jiangxi Gan Bei Tungsten Co., Ltd.</v>
      </c>
      <c r="D31" s="230"/>
      <c r="E31" s="182" t="str">
        <f ca="1">IF(ISERROR($V31),"",OFFSET('Smelter Look-up'!$D$4,$V31-4,0)&amp;"")</f>
        <v>CHINA</v>
      </c>
      <c r="F31" s="182" t="str">
        <f ca="1">IF(ISERROR($V31),"",OFFSET('Smelter Look-up'!$E$4,$V31-4,0))</f>
        <v>CID002321</v>
      </c>
      <c r="G31" s="182" t="str">
        <f ca="1">IF(C31=$X$4,IF(ISERROR($V31),"Enter smelter details","RMI"),IF(ISERROR($V31),"",OFFSET('Smelter Look-up'!$F$4,$V31-4,0)))</f>
        <v>RMI</v>
      </c>
      <c r="H31" s="183">
        <f ca="1">IF(ISERROR($V31),"",OFFSET('Smelter Look-up'!$G$4,$V31-4,0))</f>
        <v>0</v>
      </c>
      <c r="I31" s="184" t="str">
        <f ca="1">IF(ISERROR($V31),"",OFFSET('Smelter Look-up'!$H$4,$V31-4,0))</f>
        <v>Xiushui</v>
      </c>
      <c r="J31" s="184" t="str">
        <f ca="1">IF(ISERROR($V31),"",OFFSET('Smelter Look-up'!$I$4,$V31-4,0))</f>
        <v>Jiangxi Sheng</v>
      </c>
      <c r="K31" s="224"/>
      <c r="L31" s="224"/>
      <c r="M31" s="224"/>
      <c r="N31" s="224"/>
      <c r="O31" s="224"/>
      <c r="P31" s="185"/>
      <c r="Q31" s="225" t="s">
        <v>15807</v>
      </c>
      <c r="R31" s="182" t="str">
        <f ca="1">IF(ISERROR($V31),"",OFFSET('Smelter Look-up'!$C$4,$V31-4,0)&amp;"")</f>
        <v>Jiangxi Gan Bei Tungsten Co., Ltd.</v>
      </c>
      <c r="S31" s="181" t="str">
        <f t="shared" ca="1" si="3"/>
        <v>CN</v>
      </c>
      <c r="T31" s="181" t="str">
        <f ca="1">IF(B31="","",IF(ISERROR(MATCH($J31,SorP!$B$1:$B$6279,0)),"",INDIRECT("'SorP'!$A$"&amp;MATCH($S31&amp;$J31,SorP!C:C,0))))</f>
        <v>CN-JX</v>
      </c>
      <c r="U31" s="201"/>
      <c r="V31" s="226">
        <f ca="1">IF(C31="",NA(),IF(OR(C31="Smelter not listed",C31="Smelter not yet identified"),MATCH($B31&amp;$D31,'Smelter Look-up'!$J:$J,0),MATCH($B31&amp;$C31,'Smelter Look-up'!$J:$J,0)))</f>
        <v>602</v>
      </c>
      <c r="X31" s="227">
        <f t="shared" ca="1" si="4"/>
        <v>0</v>
      </c>
      <c r="AB31" s="228" t="str">
        <f t="shared" ca="1" si="5"/>
        <v>TungstenJiangxi Gan Bei Tungsten Co., Ltd.</v>
      </c>
    </row>
    <row r="32" spans="1:28" s="227" customFormat="1" ht="30" customHeight="1">
      <c r="A32" s="181" t="s">
        <v>396</v>
      </c>
      <c r="B32" s="182" t="str">
        <f ca="1">IF(LEN(A32)=0,"",INDEX('Smelter Look-up'!$A:$A,MATCH($A32,'Smelter Look-up'!$E:$E,0)))</f>
        <v>Tantalum</v>
      </c>
      <c r="C32" s="186" t="str">
        <f ca="1">IF(LEN(A32)=0,"",INDEX('Smelter Look-up'!$C:$C,MATCH($A32,'Smelter Look-up'!$E:$E,0)))</f>
        <v>Hengyang King Xing Lifeng New Materials Co., Ltd.</v>
      </c>
      <c r="D32" s="230"/>
      <c r="E32" s="182" t="str">
        <f ca="1">IF(ISERROR($V32),"",OFFSET('Smelter Look-up'!$D$4,$V32-4,0)&amp;"")</f>
        <v>CHINA</v>
      </c>
      <c r="F32" s="182" t="str">
        <f ca="1">IF(ISERROR($V32),"",OFFSET('Smelter Look-up'!$E$4,$V32-4,0))</f>
        <v>CID002492</v>
      </c>
      <c r="G32" s="182" t="str">
        <f ca="1">IF(C32=$X$4,IF(ISERROR($V32),"Enter smelter details","RMI"),IF(ISERROR($V32),"",OFFSET('Smelter Look-up'!$F$4,$V32-4,0)))</f>
        <v>RMI</v>
      </c>
      <c r="H32" s="183">
        <f ca="1">IF(ISERROR($V32),"",OFFSET('Smelter Look-up'!$G$4,$V32-4,0))</f>
        <v>0</v>
      </c>
      <c r="I32" s="184" t="str">
        <f ca="1">IF(ISERROR($V32),"",OFFSET('Smelter Look-up'!$H$4,$V32-4,0))</f>
        <v>Hengyang</v>
      </c>
      <c r="J32" s="184" t="str">
        <f ca="1">IF(ISERROR($V32),"",OFFSET('Smelter Look-up'!$I$4,$V32-4,0))</f>
        <v>Hunan Sheng</v>
      </c>
      <c r="K32" s="224"/>
      <c r="L32" s="224"/>
      <c r="M32" s="224"/>
      <c r="N32" s="224"/>
      <c r="O32" s="224"/>
      <c r="P32" s="185"/>
      <c r="Q32" s="225" t="s">
        <v>15807</v>
      </c>
      <c r="R32" s="182" t="str">
        <f ca="1">IF(ISERROR($V32),"",OFFSET('Smelter Look-up'!$C$4,$V32-4,0)&amp;"")</f>
        <v>Hengyang King Xing Lifeng New Materials Co., Ltd.</v>
      </c>
      <c r="S32" s="181" t="str">
        <f t="shared" ca="1" si="3"/>
        <v>CN</v>
      </c>
      <c r="T32" s="181" t="str">
        <f ca="1">IF(B32="","",IF(ISERROR(MATCH($J32,SorP!$B$1:$B$6279,0)),"",INDIRECT("'SorP'!$A$"&amp;MATCH($S32&amp;$J32,SorP!C:C,0))))</f>
        <v>CN-HN</v>
      </c>
      <c r="U32" s="201"/>
      <c r="V32" s="226">
        <f ca="1">IF(C32="",NA(),IF(OR(C32="Smelter not listed",C32="Smelter not yet identified"),MATCH($B32&amp;$D32,'Smelter Look-up'!$J:$J,0),MATCH($B32&amp;$C32,'Smelter Look-up'!$J:$J,0)))</f>
        <v>338</v>
      </c>
      <c r="X32" s="227">
        <f t="shared" ca="1" si="4"/>
        <v>0</v>
      </c>
      <c r="AB32" s="228" t="str">
        <f t="shared" ca="1" si="5"/>
        <v>TantalumHengyang King Xing Lifeng New Materials Co., Ltd.</v>
      </c>
    </row>
    <row r="33" spans="1:28" s="227" customFormat="1" ht="15" customHeight="1">
      <c r="A33" s="181" t="s">
        <v>393</v>
      </c>
      <c r="B33" s="182" t="str">
        <f ca="1">IF(LEN(A33)=0,"",INDEX('Smelter Look-up'!$A:$A,MATCH($A33,'Smelter Look-up'!$E:$E,0)))</f>
        <v>Tungsten</v>
      </c>
      <c r="C33" s="186" t="str">
        <f ca="1">IF(LEN(A33)=0,"",INDEX('Smelter Look-up'!$C:$C,MATCH($A33,'Smelter Look-up'!$E:$E,0)))</f>
        <v>Ganzhou Seadragon W &amp; Mo Co., Ltd.</v>
      </c>
      <c r="D33" s="230"/>
      <c r="E33" s="182" t="str">
        <f ca="1">IF(ISERROR($V33),"",OFFSET('Smelter Look-up'!$D$4,$V33-4,0)&amp;"")</f>
        <v>CHINA</v>
      </c>
      <c r="F33" s="182" t="str">
        <f ca="1">IF(ISERROR($V33),"",OFFSET('Smelter Look-up'!$E$4,$V33-4,0))</f>
        <v>CID002494</v>
      </c>
      <c r="G33" s="182" t="str">
        <f ca="1">IF(C33=$X$4,IF(ISERROR($V33),"Enter smelter details","RMI"),IF(ISERROR($V33),"",OFFSET('Smelter Look-up'!$F$4,$V33-4,0)))</f>
        <v>RMI</v>
      </c>
      <c r="H33" s="183">
        <f ca="1">IF(ISERROR($V33),"",OFFSET('Smelter Look-up'!$G$4,$V33-4,0))</f>
        <v>0</v>
      </c>
      <c r="I33" s="184" t="str">
        <f ca="1">IF(ISERROR($V33),"",OFFSET('Smelter Look-up'!$H$4,$V33-4,0))</f>
        <v>Ganzhou</v>
      </c>
      <c r="J33" s="184" t="str">
        <f ca="1">IF(ISERROR($V33),"",OFFSET('Smelter Look-up'!$I$4,$V33-4,0))</f>
        <v>Jiangxi Sheng</v>
      </c>
      <c r="K33" s="224"/>
      <c r="L33" s="224"/>
      <c r="M33" s="224"/>
      <c r="N33" s="224"/>
      <c r="O33" s="224"/>
      <c r="P33" s="185"/>
      <c r="Q33" s="225" t="s">
        <v>15810</v>
      </c>
      <c r="R33" s="182" t="str">
        <f ca="1">IF(ISERROR($V33),"",OFFSET('Smelter Look-up'!$C$4,$V33-4,0)&amp;"")</f>
        <v>Ganzhou Seadragon W &amp; Mo Co., Ltd.</v>
      </c>
      <c r="S33" s="181" t="str">
        <f t="shared" ca="1" si="3"/>
        <v>CN</v>
      </c>
      <c r="T33" s="181" t="str">
        <f ca="1">IF(B33="","",IF(ISERROR(MATCH($J33,SorP!$B$1:$B$6279,0)),"",INDIRECT("'SorP'!$A$"&amp;MATCH($S33&amp;$J33,SorP!C:C,0))))</f>
        <v>CN-JX</v>
      </c>
      <c r="U33" s="201"/>
      <c r="V33" s="226">
        <f ca="1">IF(C33="",NA(),IF(OR(C33="Smelter not listed",C33="Smelter not yet identified"),MATCH($B33&amp;$D33,'Smelter Look-up'!$J:$J,0),MATCH($B33&amp;$C33,'Smelter Look-up'!$J:$J,0)))</f>
        <v>583</v>
      </c>
      <c r="X33" s="227">
        <f t="shared" ca="1" si="4"/>
        <v>0</v>
      </c>
      <c r="AB33" s="228" t="str">
        <f t="shared" ca="1" si="5"/>
        <v>TungstenGanzhou Seadragon W &amp; Mo Co., Ltd.</v>
      </c>
    </row>
    <row r="34" spans="1:28" s="227" customFormat="1" ht="30" customHeight="1">
      <c r="A34" s="181" t="s">
        <v>1391</v>
      </c>
      <c r="B34" s="182" t="str">
        <f ca="1">IF(LEN(A34)=0,"",INDEX('Smelter Look-up'!$A:$A,MATCH($A34,'Smelter Look-up'!$E:$E,0)))</f>
        <v>Tantalum</v>
      </c>
      <c r="C34" s="186" t="str">
        <f ca="1">IF(LEN(A34)=0,"",INDEX('Smelter Look-up'!$C:$C,MATCH($A34,'Smelter Look-up'!$E:$E,0)))</f>
        <v>D Block Metals, LLC</v>
      </c>
      <c r="D34" s="230"/>
      <c r="E34" s="182" t="str">
        <f ca="1">IF(ISERROR($V34),"",OFFSET('Smelter Look-up'!$D$4,$V34-4,0)&amp;"")</f>
        <v>UNITED STATES OF AMERICA</v>
      </c>
      <c r="F34" s="182" t="str">
        <f ca="1">IF(ISERROR($V34),"",OFFSET('Smelter Look-up'!$E$4,$V34-4,0))</f>
        <v>CID002504</v>
      </c>
      <c r="G34" s="182" t="str">
        <f ca="1">IF(C34=$X$4,IF(ISERROR($V34),"Enter smelter details","RMI"),IF(ISERROR($V34),"",OFFSET('Smelter Look-up'!$F$4,$V34-4,0)))</f>
        <v>RMI</v>
      </c>
      <c r="H34" s="183">
        <f ca="1">IF(ISERROR($V34),"",OFFSET('Smelter Look-up'!$G$4,$V34-4,0))</f>
        <v>0</v>
      </c>
      <c r="I34" s="184" t="str">
        <f ca="1">IF(ISERROR($V34),"",OFFSET('Smelter Look-up'!$H$4,$V34-4,0))</f>
        <v>Gastonia</v>
      </c>
      <c r="J34" s="184" t="str">
        <f ca="1">IF(ISERROR($V34),"",OFFSET('Smelter Look-up'!$I$4,$V34-4,0))</f>
        <v>North Carolina</v>
      </c>
      <c r="K34" s="224"/>
      <c r="L34" s="224"/>
      <c r="M34" s="224"/>
      <c r="N34" s="224"/>
      <c r="O34" s="224"/>
      <c r="P34" s="185"/>
      <c r="Q34" s="225" t="s">
        <v>15807</v>
      </c>
      <c r="R34" s="182" t="str">
        <f ca="1">IF(ISERROR($V34),"",OFFSET('Smelter Look-up'!$C$4,$V34-4,0)&amp;"")</f>
        <v>D Block Metals, LLC</v>
      </c>
      <c r="S34" s="181" t="str">
        <f t="shared" ca="1" si="3"/>
        <v>US</v>
      </c>
      <c r="T34" s="181" t="str">
        <f ca="1">IF(B34="","",IF(ISERROR(MATCH($J34,SorP!$B$1:$B$6279,0)),"",INDIRECT("'SorP'!$A$"&amp;MATCH($S34&amp;$J34,SorP!C:C,0))))</f>
        <v>US-NC</v>
      </c>
      <c r="U34" s="201"/>
      <c r="V34" s="226">
        <f ca="1">IF(C34="",NA(),IF(OR(C34="Smelter not listed",C34="Smelter not yet identified"),MATCH($B34&amp;$D34,'Smelter Look-up'!$J:$J,0),MATCH($B34&amp;$C34,'Smelter Look-up'!$J:$J,0)))</f>
        <v>326</v>
      </c>
      <c r="X34" s="227">
        <f t="shared" ca="1" si="4"/>
        <v>0</v>
      </c>
      <c r="AB34" s="228" t="str">
        <f t="shared" ca="1" si="5"/>
        <v>TantalumD Block Metals, LLC</v>
      </c>
    </row>
    <row r="35" spans="1:28" s="227" customFormat="1" ht="15" customHeight="1">
      <c r="A35" s="181" t="s">
        <v>1392</v>
      </c>
      <c r="B35" s="182" t="str">
        <f ca="1">IF(LEN(A35)=0,"",INDEX('Smelter Look-up'!$A:$A,MATCH($A35,'Smelter Look-up'!$E:$E,0)))</f>
        <v>Tantalum</v>
      </c>
      <c r="C35" s="186" t="str">
        <f ca="1">IF(LEN(A35)=0,"",INDEX('Smelter Look-up'!$C:$C,MATCH($A35,'Smelter Look-up'!$E:$E,0)))</f>
        <v>FIR Metals &amp; Resource Ltd.</v>
      </c>
      <c r="D35" s="230"/>
      <c r="E35" s="182" t="str">
        <f ca="1">IF(ISERROR($V35),"",OFFSET('Smelter Look-up'!$D$4,$V35-4,0)&amp;"")</f>
        <v>CHINA</v>
      </c>
      <c r="F35" s="182" t="str">
        <f ca="1">IF(ISERROR($V35),"",OFFSET('Smelter Look-up'!$E$4,$V35-4,0))</f>
        <v>CID002505</v>
      </c>
      <c r="G35" s="182" t="str">
        <f ca="1">IF(C35=$X$4,IF(ISERROR($V35),"Enter smelter details","RMI"),IF(ISERROR($V35),"",OFFSET('Smelter Look-up'!$F$4,$V35-4,0)))</f>
        <v>RMI</v>
      </c>
      <c r="H35" s="183">
        <f ca="1">IF(ISERROR($V35),"",OFFSET('Smelter Look-up'!$G$4,$V35-4,0))</f>
        <v>0</v>
      </c>
      <c r="I35" s="184" t="str">
        <f ca="1">IF(ISERROR($V35),"",OFFSET('Smelter Look-up'!$H$4,$V35-4,0))</f>
        <v>Zhuzhou</v>
      </c>
      <c r="J35" s="184" t="str">
        <f ca="1">IF(ISERROR($V35),"",OFFSET('Smelter Look-up'!$I$4,$V35-4,0))</f>
        <v>Hunan Sheng</v>
      </c>
      <c r="K35" s="224"/>
      <c r="L35" s="224"/>
      <c r="M35" s="224"/>
      <c r="N35" s="224"/>
      <c r="O35" s="224"/>
      <c r="P35" s="185"/>
      <c r="Q35" s="225" t="s">
        <v>15807</v>
      </c>
      <c r="R35" s="182" t="str">
        <f ca="1">IF(ISERROR($V35),"",OFFSET('Smelter Look-up'!$C$4,$V35-4,0)&amp;"")</f>
        <v>FIR Metals &amp; Resource Ltd.</v>
      </c>
      <c r="S35" s="181" t="str">
        <f t="shared" ca="1" si="3"/>
        <v>CN</v>
      </c>
      <c r="T35" s="181" t="str">
        <f ca="1">IF(B35="","",IF(ISERROR(MATCH($J35,SorP!$B$1:$B$6279,0)),"",INDIRECT("'SorP'!$A$"&amp;MATCH($S35&amp;$J35,SorP!C:C,0))))</f>
        <v>CN-HN</v>
      </c>
      <c r="U35" s="201"/>
      <c r="V35" s="226">
        <f ca="1">IF(C35="",NA(),IF(OR(C35="Smelter not listed",C35="Smelter not yet identified"),MATCH($B35&amp;$D35,'Smelter Look-up'!$J:$J,0),MATCH($B35&amp;$C35,'Smelter Look-up'!$J:$J,0)))</f>
        <v>329</v>
      </c>
      <c r="X35" s="227">
        <f t="shared" ca="1" si="4"/>
        <v>0</v>
      </c>
      <c r="AB35" s="228" t="str">
        <f t="shared" ca="1" si="5"/>
        <v>TantalumFIR Metals &amp; Resource Ltd.</v>
      </c>
    </row>
    <row r="36" spans="1:28" s="227" customFormat="1" ht="30" customHeight="1">
      <c r="A36" s="181" t="s">
        <v>1401</v>
      </c>
      <c r="B36" s="182" t="str">
        <f ca="1">IF(LEN(A36)=0,"",INDEX('Smelter Look-up'!$A:$A,MATCH($A36,'Smelter Look-up'!$E:$E,0)))</f>
        <v>Tungsten</v>
      </c>
      <c r="C36" s="186" t="str">
        <f ca="1">IF(LEN(A36)=0,"",INDEX('Smelter Look-up'!$C:$C,MATCH($A36,'Smelter Look-up'!$E:$E,0)))</f>
        <v>Hunan Shizhuyuan Nonferrous Metals Co., Ltd. Chenzhou Tungsten Products Branch</v>
      </c>
      <c r="D36" s="230"/>
      <c r="E36" s="182" t="str">
        <f ca="1">IF(ISERROR($V36),"",OFFSET('Smelter Look-up'!$D$4,$V36-4,0)&amp;"")</f>
        <v>CHINA</v>
      </c>
      <c r="F36" s="182" t="str">
        <f ca="1">IF(ISERROR($V36),"",OFFSET('Smelter Look-up'!$E$4,$V36-4,0))</f>
        <v>CID002513</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t="s">
        <v>15810</v>
      </c>
      <c r="R36" s="182" t="str">
        <f ca="1">IF(ISERROR($V36),"",OFFSET('Smelter Look-up'!$C$4,$V36-4,0)&amp;"")</f>
        <v>Hunan Shizhuyuan Nonferrous Metals Co., Ltd. Chenzhou Tungsten Products Branch</v>
      </c>
      <c r="S36" s="181" t="str">
        <f t="shared" ca="1" si="3"/>
        <v>CN</v>
      </c>
      <c r="T36" s="181" t="str">
        <f ca="1">IF(B36="","",IF(ISERROR(MATCH($J36,SorP!$B$1:$B$6279,0)),"",INDIRECT("'SorP'!$A$"&amp;MATCH($S36&amp;$J36,SorP!C:C,0))))</f>
        <v>CN-HN</v>
      </c>
      <c r="U36" s="201"/>
      <c r="V36" s="226">
        <f ca="1">IF(C36="",NA(),IF(OR(C36="Smelter not listed",C36="Smelter not yet identified"),MATCH($B36&amp;$D36,'Smelter Look-up'!$J:$J,0),MATCH($B36&amp;$C36,'Smelter Look-up'!$J:$J,0)))</f>
        <v>598</v>
      </c>
      <c r="X36" s="227">
        <f t="shared" ca="1" si="4"/>
        <v>0</v>
      </c>
      <c r="AB36" s="228" t="str">
        <f t="shared" ca="1" si="5"/>
        <v>TungstenHunan Shizhuyuan Nonferrous Metals Co., Ltd. Chenzhou Tungsten Products Branch</v>
      </c>
    </row>
    <row r="37" spans="1:28" s="227" customFormat="1" ht="15" customHeight="1">
      <c r="A37" s="181" t="s">
        <v>1419</v>
      </c>
      <c r="B37" s="182" t="str">
        <f ca="1">IF(LEN(A37)=0,"",INDEX('Smelter Look-up'!$A:$A,MATCH($A37,'Smelter Look-up'!$E:$E,0)))</f>
        <v>Tantalum</v>
      </c>
      <c r="C37" s="186" t="str">
        <f ca="1">IF(LEN(A37)=0,"",INDEX('Smelter Look-up'!$C:$C,MATCH($A37,'Smelter Look-up'!$E:$E,0)))</f>
        <v>KEMET de Mexico</v>
      </c>
      <c r="D37" s="230"/>
      <c r="E37" s="182" t="str">
        <f ca="1">IF(ISERROR($V37),"",OFFSET('Smelter Look-up'!$D$4,$V37-4,0)&amp;"")</f>
        <v>MEXICO</v>
      </c>
      <c r="F37" s="182" t="str">
        <f ca="1">IF(ISERROR($V37),"",OFFSET('Smelter Look-up'!$E$4,$V37-4,0))</f>
        <v>CID002539</v>
      </c>
      <c r="G37" s="182" t="str">
        <f ca="1">IF(C37=$X$4,IF(ISERROR($V37),"Enter smelter details","RMI"),IF(ISERROR($V37),"",OFFSET('Smelter Look-up'!$F$4,$V37-4,0)))</f>
        <v>RMI</v>
      </c>
      <c r="H37" s="183">
        <f ca="1">IF(ISERROR($V37),"",OFFSET('Smelter Look-up'!$G$4,$V37-4,0))</f>
        <v>0</v>
      </c>
      <c r="I37" s="184" t="str">
        <f ca="1">IF(ISERROR($V37),"",OFFSET('Smelter Look-up'!$H$4,$V37-4,0))</f>
        <v>Matamoros</v>
      </c>
      <c r="J37" s="184" t="str">
        <f ca="1">IF(ISERROR($V37),"",OFFSET('Smelter Look-up'!$I$4,$V37-4,0))</f>
        <v>Tamaulipas</v>
      </c>
      <c r="K37" s="224"/>
      <c r="L37" s="224"/>
      <c r="M37" s="224"/>
      <c r="N37" s="224"/>
      <c r="O37" s="224"/>
      <c r="P37" s="185"/>
      <c r="Q37" s="225" t="s">
        <v>15807</v>
      </c>
      <c r="R37" s="182" t="str">
        <f ca="1">IF(ISERROR($V37),"",OFFSET('Smelter Look-up'!$C$4,$V37-4,0)&amp;"")</f>
        <v>KEMET de Mexico</v>
      </c>
      <c r="S37" s="181" t="str">
        <f t="shared" ca="1" si="3"/>
        <v>MX</v>
      </c>
      <c r="T37" s="181" t="str">
        <f ca="1">IF(B37="","",IF(ISERROR(MATCH($J37,SorP!$B$1:$B$6279,0)),"",INDIRECT("'SorP'!$A$"&amp;MATCH($S37&amp;$J37,SorP!C:C,0))))</f>
        <v>MX-TAM</v>
      </c>
      <c r="U37" s="201"/>
      <c r="V37" s="226">
        <f ca="1">IF(C37="",NA(),IF(OR(C37="Smelter not listed",C37="Smelter not yet identified"),MATCH($B37&amp;$D37,'Smelter Look-up'!$J:$J,0),MATCH($B37&amp;$C37,'Smelter Look-up'!$J:$J,0)))</f>
        <v>346</v>
      </c>
      <c r="X37" s="227">
        <f t="shared" ca="1" si="4"/>
        <v>0</v>
      </c>
      <c r="AB37" s="228" t="str">
        <f t="shared" ca="1" si="5"/>
        <v>TantalumKEMET de Mexico</v>
      </c>
    </row>
    <row r="38" spans="1:28" s="227" customFormat="1" ht="15" customHeight="1">
      <c r="A38" s="181" t="s">
        <v>1421</v>
      </c>
      <c r="B38" s="182" t="str">
        <f ca="1">IF(LEN(A38)=0,"",INDEX('Smelter Look-up'!$A:$A,MATCH($A38,'Smelter Look-up'!$E:$E,0)))</f>
        <v>Tungsten</v>
      </c>
      <c r="C38" s="186" t="str">
        <f ca="1">IF(LEN(A38)=0,"",INDEX('Smelter Look-up'!$C:$C,MATCH($A38,'Smelter Look-up'!$E:$E,0)))</f>
        <v>H.C. Starck Tungsten GmbH</v>
      </c>
      <c r="D38" s="230"/>
      <c r="E38" s="182" t="str">
        <f ca="1">IF(ISERROR($V38),"",OFFSET('Smelter Look-up'!$D$4,$V38-4,0)&amp;"")</f>
        <v>GERMANY</v>
      </c>
      <c r="F38" s="182" t="str">
        <f ca="1">IF(ISERROR($V38),"",OFFSET('Smelter Look-up'!$E$4,$V38-4,0))</f>
        <v>CID002541</v>
      </c>
      <c r="G38" s="182" t="str">
        <f ca="1">IF(C38=$X$4,IF(ISERROR($V38),"Enter smelter details","RMI"),IF(ISERROR($V38),"",OFFSET('Smelter Look-up'!$F$4,$V38-4,0)))</f>
        <v>RMI</v>
      </c>
      <c r="H38" s="183">
        <f ca="1">IF(ISERROR($V38),"",OFFSET('Smelter Look-up'!$G$4,$V38-4,0))</f>
        <v>0</v>
      </c>
      <c r="I38" s="184" t="str">
        <f ca="1">IF(ISERROR($V38),"",OFFSET('Smelter Look-up'!$H$4,$V38-4,0))</f>
        <v>Goslar</v>
      </c>
      <c r="J38" s="184" t="str">
        <f ca="1">IF(ISERROR($V38),"",OFFSET('Smelter Look-up'!$I$4,$V38-4,0))</f>
        <v>Niedersachsen</v>
      </c>
      <c r="K38" s="224"/>
      <c r="L38" s="224"/>
      <c r="M38" s="224"/>
      <c r="N38" s="224"/>
      <c r="O38" s="224"/>
      <c r="P38" s="185"/>
      <c r="Q38" s="225" t="s">
        <v>15807</v>
      </c>
      <c r="R38" s="182" t="str">
        <f ca="1">IF(ISERROR($V38),"",OFFSET('Smelter Look-up'!$C$4,$V38-4,0)&amp;"")</f>
        <v>H.C. Starck Tungsten GmbH</v>
      </c>
      <c r="S38" s="181" t="str">
        <f t="shared" ref="S38:S68" ca="1" si="6">IF(B38="","",IF(ISERROR(MATCH($E38,CL,0)),"Unknown",INDIRECT("'C'!$A$"&amp;MATCH($E38,CL,0)+1)))</f>
        <v>DE</v>
      </c>
      <c r="T38" s="181" t="str">
        <f ca="1">IF(B38="","",IF(ISERROR(MATCH($J38,SorP!$B$1:$B$6279,0)),"",INDIRECT("'SorP'!$A$"&amp;MATCH($S38&amp;$J38,SorP!C:C,0))))</f>
        <v>DE-NI</v>
      </c>
      <c r="U38" s="201"/>
      <c r="V38" s="226">
        <f ca="1">IF(C38="",NA(),IF(OR(C38="Smelter not listed",C38="Smelter not yet identified"),MATCH($B38&amp;$D38,'Smelter Look-up'!$J:$J,0),MATCH($B38&amp;$C38,'Smelter Look-up'!$J:$J,0)))</f>
        <v>589</v>
      </c>
      <c r="X38" s="227">
        <f t="shared" ref="X38:X68" ca="1" si="7">IF(AND(C38="Smelter not listed",OR(LEN(D38)=0,LEN(E38)=0)),1,0)</f>
        <v>0</v>
      </c>
      <c r="AB38" s="228" t="str">
        <f t="shared" ref="AB38:AB68" ca="1" si="8">B38&amp;C38</f>
        <v>TungstenH.C. Starck Tungsten GmbH</v>
      </c>
    </row>
    <row r="39" spans="1:28" s="227" customFormat="1" ht="15" customHeight="1">
      <c r="A39" s="181" t="s">
        <v>1422</v>
      </c>
      <c r="B39" s="182" t="str">
        <f ca="1">IF(LEN(A39)=0,"",INDEX('Smelter Look-up'!$A:$A,MATCH($A39,'Smelter Look-up'!$E:$E,0)))</f>
        <v>Tungsten</v>
      </c>
      <c r="C39" s="186" t="str">
        <f ca="1">IF(LEN(A39)=0,"",INDEX('Smelter Look-up'!$C:$C,MATCH($A39,'Smelter Look-up'!$E:$E,0)))</f>
        <v>TANIOBIS Smelting GmbH &amp; Co. KG</v>
      </c>
      <c r="D39" s="230"/>
      <c r="E39" s="182" t="str">
        <f ca="1">IF(ISERROR($V39),"",OFFSET('Smelter Look-up'!$D$4,$V39-4,0)&amp;"")</f>
        <v>GERMANY</v>
      </c>
      <c r="F39" s="182" t="str">
        <f ca="1">IF(ISERROR($V39),"",OFFSET('Smelter Look-up'!$E$4,$V39-4,0))</f>
        <v>CID002542</v>
      </c>
      <c r="G39" s="182" t="str">
        <f ca="1">IF(C39=$X$4,IF(ISERROR($V39),"Enter smelter details","RMI"),IF(ISERROR($V39),"",OFFSET('Smelter Look-up'!$F$4,$V39-4,0)))</f>
        <v>RMI</v>
      </c>
      <c r="H39" s="183">
        <f ca="1">IF(ISERROR($V39),"",OFFSET('Smelter Look-up'!$G$4,$V39-4,0))</f>
        <v>0</v>
      </c>
      <c r="I39" s="184" t="str">
        <f ca="1">IF(ISERROR($V39),"",OFFSET('Smelter Look-up'!$H$4,$V39-4,0))</f>
        <v>Laufenburg</v>
      </c>
      <c r="J39" s="184" t="str">
        <f ca="1">IF(ISERROR($V39),"",OFFSET('Smelter Look-up'!$I$4,$V39-4,0))</f>
        <v>Baden-Württemberg</v>
      </c>
      <c r="K39" s="224"/>
      <c r="L39" s="224"/>
      <c r="M39" s="224"/>
      <c r="N39" s="224"/>
      <c r="O39" s="224"/>
      <c r="P39" s="185"/>
      <c r="Q39" s="225" t="s">
        <v>15807</v>
      </c>
      <c r="R39" s="182" t="str">
        <f ca="1">IF(ISERROR($V39),"",OFFSET('Smelter Look-up'!$C$4,$V39-4,0)&amp;"")</f>
        <v>TANIOBIS Smelting GmbH &amp; Co. KG</v>
      </c>
      <c r="S39" s="181" t="str">
        <f t="shared" ca="1" si="6"/>
        <v>DE</v>
      </c>
      <c r="T39" s="181" t="str">
        <f ca="1">IF(B39="","",IF(ISERROR(MATCH($J39,SorP!$B$1:$B$6279,0)),"",INDIRECT("'SorP'!$A$"&amp;MATCH($S39&amp;$J39,SorP!C:C,0))))</f>
        <v>DE-BW</v>
      </c>
      <c r="U39" s="201"/>
      <c r="V39" s="226">
        <f ca="1">IF(C39="",NA(),IF(OR(C39="Smelter not listed",C39="Smelter not yet identified"),MATCH($B39&amp;$D39,'Smelter Look-up'!$J:$J,0),MATCH($B39&amp;$C39,'Smelter Look-up'!$J:$J,0)))</f>
        <v>627</v>
      </c>
      <c r="X39" s="227">
        <f t="shared" ca="1" si="7"/>
        <v>0</v>
      </c>
      <c r="AB39" s="228" t="str">
        <f t="shared" ca="1" si="8"/>
        <v>TungstenTANIOBIS Smelting GmbH &amp; Co. KG</v>
      </c>
    </row>
    <row r="40" spans="1:28" s="227" customFormat="1" ht="15" customHeight="1">
      <c r="A40" s="181" t="s">
        <v>1425</v>
      </c>
      <c r="B40" s="182" t="str">
        <f ca="1">IF(LEN(A40)=0,"",INDEX('Smelter Look-up'!$A:$A,MATCH($A40,'Smelter Look-up'!$E:$E,0)))</f>
        <v>Tungsten</v>
      </c>
      <c r="C40" s="186" t="str">
        <f ca="1">IF(LEN(A40)=0,"",INDEX('Smelter Look-up'!$C:$C,MATCH($A40,'Smelter Look-up'!$E:$E,0)))</f>
        <v>Masan High-Tech Materials</v>
      </c>
      <c r="D40" s="230"/>
      <c r="E40" s="182" t="str">
        <f ca="1">IF(ISERROR($V40),"",OFFSET('Smelter Look-up'!$D$4,$V40-4,0)&amp;"")</f>
        <v>VIET NAM</v>
      </c>
      <c r="F40" s="182" t="str">
        <f ca="1">IF(ISERROR($V40),"",OFFSET('Smelter Look-up'!$E$4,$V40-4,0))</f>
        <v>CID002543</v>
      </c>
      <c r="G40" s="182" t="str">
        <f ca="1">IF(C40=$X$4,IF(ISERROR($V40),"Enter smelter details","RMI"),IF(ISERROR($V40),"",OFFSET('Smelter Look-up'!$F$4,$V40-4,0)))</f>
        <v>RMI</v>
      </c>
      <c r="H40" s="183">
        <f ca="1">IF(ISERROR($V40),"",OFFSET('Smelter Look-up'!$G$4,$V40-4,0))</f>
        <v>0</v>
      </c>
      <c r="I40" s="184" t="str">
        <f ca="1">IF(ISERROR($V40),"",OFFSET('Smelter Look-up'!$H$4,$V40-4,0))</f>
        <v>Dai Tu</v>
      </c>
      <c r="J40" s="184" t="str">
        <f ca="1">IF(ISERROR($V40),"",OFFSET('Smelter Look-up'!$I$4,$V40-4,0))</f>
        <v>Thái Nguyên</v>
      </c>
      <c r="K40" s="224"/>
      <c r="L40" s="224"/>
      <c r="M40" s="224"/>
      <c r="N40" s="224"/>
      <c r="O40" s="224"/>
      <c r="P40" s="185"/>
      <c r="Q40" s="225" t="s">
        <v>15807</v>
      </c>
      <c r="R40" s="182" t="str">
        <f ca="1">IF(ISERROR($V40),"",OFFSET('Smelter Look-up'!$C$4,$V40-4,0)&amp;"")</f>
        <v>Masan High-Tech Materials</v>
      </c>
      <c r="S40" s="181" t="str">
        <f t="shared" ca="1" si="6"/>
        <v>VN</v>
      </c>
      <c r="T40" s="181" t="str">
        <f ca="1">IF(B40="","",IF(ISERROR(MATCH($J40,SorP!$B$1:$B$6279,0)),"",INDIRECT("'SorP'!$A$"&amp;MATCH($S40&amp;$J40,SorP!C:C,0))))</f>
        <v>VN-69</v>
      </c>
      <c r="U40" s="201"/>
      <c r="V40" s="226">
        <f ca="1">IF(C40="",NA(),IF(OR(C40="Smelter not listed",C40="Smelter not yet identified"),MATCH($B40&amp;$D40,'Smelter Look-up'!$J:$J,0),MATCH($B40&amp;$C40,'Smelter Look-up'!$J:$J,0)))</f>
        <v>616</v>
      </c>
      <c r="X40" s="227">
        <f t="shared" ca="1" si="7"/>
        <v>0</v>
      </c>
      <c r="AB40" s="228" t="str">
        <f t="shared" ca="1" si="8"/>
        <v>TungstenMasan High-Tech Materials</v>
      </c>
    </row>
    <row r="41" spans="1:28" s="227" customFormat="1" ht="15" customHeight="1">
      <c r="A41" s="181" t="s">
        <v>1411</v>
      </c>
      <c r="B41" s="182" t="str">
        <f ca="1">IF(LEN(A41)=0,"",INDEX('Smelter Look-up'!$A:$A,MATCH($A41,'Smelter Look-up'!$E:$E,0)))</f>
        <v>Tantalum</v>
      </c>
      <c r="C41" s="186" t="str">
        <f ca="1">IF(LEN(A41)=0,"",INDEX('Smelter Look-up'!$C:$C,MATCH($A41,'Smelter Look-up'!$E:$E,0)))</f>
        <v>TANIOBIS Co., Ltd.</v>
      </c>
      <c r="D41" s="230"/>
      <c r="E41" s="182" t="str">
        <f ca="1">IF(ISERROR($V41),"",OFFSET('Smelter Look-up'!$D$4,$V41-4,0)&amp;"")</f>
        <v>THAILAND</v>
      </c>
      <c r="F41" s="182" t="str">
        <f ca="1">IF(ISERROR($V41),"",OFFSET('Smelter Look-up'!$E$4,$V41-4,0))</f>
        <v>CID002544</v>
      </c>
      <c r="G41" s="182" t="str">
        <f ca="1">IF(C41=$X$4,IF(ISERROR($V41),"Enter smelter details","RMI"),IF(ISERROR($V41),"",OFFSET('Smelter Look-up'!$F$4,$V41-4,0)))</f>
        <v>RMI</v>
      </c>
      <c r="H41" s="183">
        <f ca="1">IF(ISERROR($V41),"",OFFSET('Smelter Look-up'!$G$4,$V41-4,0))</f>
        <v>0</v>
      </c>
      <c r="I41" s="184" t="str">
        <f ca="1">IF(ISERROR($V41),"",OFFSET('Smelter Look-up'!$H$4,$V41-4,0))</f>
        <v>Map Ta Phut</v>
      </c>
      <c r="J41" s="184" t="str">
        <f ca="1">IF(ISERROR($V41),"",OFFSET('Smelter Look-up'!$I$4,$V41-4,0))</f>
        <v>Rayong</v>
      </c>
      <c r="K41" s="224"/>
      <c r="L41" s="224"/>
      <c r="M41" s="224"/>
      <c r="N41" s="224"/>
      <c r="O41" s="224"/>
      <c r="P41" s="185"/>
      <c r="Q41" s="225" t="s">
        <v>15807</v>
      </c>
      <c r="R41" s="182" t="str">
        <f ca="1">IF(ISERROR($V41),"",OFFSET('Smelter Look-up'!$C$4,$V41-4,0)&amp;"")</f>
        <v>TANIOBIS Co., Ltd.</v>
      </c>
      <c r="S41" s="181" t="str">
        <f t="shared" ca="1" si="6"/>
        <v>TH</v>
      </c>
      <c r="T41" s="181" t="str">
        <f ca="1">IF(B41="","",IF(ISERROR(MATCH($J41,SorP!$B$1:$B$6279,0)),"",INDIRECT("'SorP'!$A$"&amp;MATCH($S41&amp;$J41,SorP!C:C,0))))</f>
        <v>TH-21</v>
      </c>
      <c r="U41" s="201"/>
      <c r="V41" s="226">
        <f ca="1">IF(C41="",NA(),IF(OR(C41="Smelter not listed",C41="Smelter not yet identified"),MATCH($B41&amp;$D41,'Smelter Look-up'!$J:$J,0),MATCH($B41&amp;$C41,'Smelter Look-up'!$J:$J,0)))</f>
        <v>373</v>
      </c>
      <c r="X41" s="227">
        <f t="shared" ca="1" si="7"/>
        <v>0</v>
      </c>
      <c r="AB41" s="228" t="str">
        <f t="shared" ca="1" si="8"/>
        <v>TantalumTANIOBIS Co., Ltd.</v>
      </c>
    </row>
    <row r="42" spans="1:28" s="227" customFormat="1" ht="15" customHeight="1">
      <c r="A42" s="181" t="s">
        <v>1412</v>
      </c>
      <c r="B42" s="182" t="str">
        <f ca="1">IF(LEN(A42)=0,"",INDEX('Smelter Look-up'!$A:$A,MATCH($A42,'Smelter Look-up'!$E:$E,0)))</f>
        <v>Tantalum</v>
      </c>
      <c r="C42" s="186" t="str">
        <f ca="1">IF(LEN(A42)=0,"",INDEX('Smelter Look-up'!$C:$C,MATCH($A42,'Smelter Look-up'!$E:$E,0)))</f>
        <v>TANIOBIS GmbH</v>
      </c>
      <c r="D42" s="230"/>
      <c r="E42" s="182" t="str">
        <f ca="1">IF(ISERROR($V42),"",OFFSET('Smelter Look-up'!$D$4,$V42-4,0)&amp;"")</f>
        <v>GERMANY</v>
      </c>
      <c r="F42" s="182" t="str">
        <f ca="1">IF(ISERROR($V42),"",OFFSET('Smelter Look-up'!$E$4,$V42-4,0))</f>
        <v>CID002545</v>
      </c>
      <c r="G42" s="182" t="str">
        <f ca="1">IF(C42=$X$4,IF(ISERROR($V42),"Enter smelter details","RMI"),IF(ISERROR($V42),"",OFFSET('Smelter Look-up'!$F$4,$V42-4,0)))</f>
        <v>RMI</v>
      </c>
      <c r="H42" s="183">
        <f ca="1">IF(ISERROR($V42),"",OFFSET('Smelter Look-up'!$G$4,$V42-4,0))</f>
        <v>0</v>
      </c>
      <c r="I42" s="184" t="str">
        <f ca="1">IF(ISERROR($V42),"",OFFSET('Smelter Look-up'!$H$4,$V42-4,0))</f>
        <v>Goslar</v>
      </c>
      <c r="J42" s="184" t="str">
        <f ca="1">IF(ISERROR($V42),"",OFFSET('Smelter Look-up'!$I$4,$V42-4,0))</f>
        <v>Niedersachsen</v>
      </c>
      <c r="K42" s="224"/>
      <c r="L42" s="224"/>
      <c r="M42" s="224"/>
      <c r="N42" s="224"/>
      <c r="O42" s="224"/>
      <c r="P42" s="185"/>
      <c r="Q42" s="225" t="s">
        <v>15807</v>
      </c>
      <c r="R42" s="182" t="str">
        <f ca="1">IF(ISERROR($V42),"",OFFSET('Smelter Look-up'!$C$4,$V42-4,0)&amp;"")</f>
        <v>TANIOBIS GmbH</v>
      </c>
      <c r="S42" s="181" t="str">
        <f t="shared" ca="1" si="6"/>
        <v>DE</v>
      </c>
      <c r="T42" s="181" t="str">
        <f ca="1">IF(B42="","",IF(ISERROR(MATCH($J42,SorP!$B$1:$B$6279,0)),"",INDIRECT("'SorP'!$A$"&amp;MATCH($S42&amp;$J42,SorP!C:C,0))))</f>
        <v>DE-NI</v>
      </c>
      <c r="U42" s="201"/>
      <c r="V42" s="226">
        <f ca="1">IF(C42="",NA(),IF(OR(C42="Smelter not listed",C42="Smelter not yet identified"),MATCH($B42&amp;$D42,'Smelter Look-up'!$J:$J,0),MATCH($B42&amp;$C42,'Smelter Look-up'!$J:$J,0)))</f>
        <v>374</v>
      </c>
      <c r="X42" s="227">
        <f t="shared" ca="1" si="7"/>
        <v>0</v>
      </c>
      <c r="AB42" s="228" t="str">
        <f t="shared" ca="1" si="8"/>
        <v>TantalumTANIOBIS GmbH</v>
      </c>
    </row>
    <row r="43" spans="1:28" s="227" customFormat="1" ht="30" customHeight="1">
      <c r="A43" s="181" t="s">
        <v>1414</v>
      </c>
      <c r="B43" s="182" t="str">
        <f ca="1">IF(LEN(A43)=0,"",INDEX('Smelter Look-up'!$A:$A,MATCH($A43,'Smelter Look-up'!$E:$E,0)))</f>
        <v>Tantalum</v>
      </c>
      <c r="C43" s="186" t="str">
        <f ca="1">IF(LEN(A43)=0,"",INDEX('Smelter Look-up'!$C:$C,MATCH($A43,'Smelter Look-up'!$E:$E,0)))</f>
        <v>Materion Newton Inc.</v>
      </c>
      <c r="D43" s="230"/>
      <c r="E43" s="182" t="str">
        <f ca="1">IF(ISERROR($V43),"",OFFSET('Smelter Look-up'!$D$4,$V43-4,0)&amp;"")</f>
        <v>UNITED STATES OF AMERICA</v>
      </c>
      <c r="F43" s="182" t="str">
        <f ca="1">IF(ISERROR($V43),"",OFFSET('Smelter Look-up'!$E$4,$V43-4,0))</f>
        <v>CID002548</v>
      </c>
      <c r="G43" s="182" t="str">
        <f ca="1">IF(C43=$X$4,IF(ISERROR($V43),"Enter smelter details","RMI"),IF(ISERROR($V43),"",OFFSET('Smelter Look-up'!$F$4,$V43-4,0)))</f>
        <v>RMI</v>
      </c>
      <c r="H43" s="183">
        <f ca="1">IF(ISERROR($V43),"",OFFSET('Smelter Look-up'!$G$4,$V43-4,0))</f>
        <v>0</v>
      </c>
      <c r="I43" s="184" t="str">
        <f ca="1">IF(ISERROR($V43),"",OFFSET('Smelter Look-up'!$H$4,$V43-4,0))</f>
        <v>Newton</v>
      </c>
      <c r="J43" s="184" t="str">
        <f ca="1">IF(ISERROR($V43),"",OFFSET('Smelter Look-up'!$I$4,$V43-4,0))</f>
        <v>Massachusetts</v>
      </c>
      <c r="K43" s="224"/>
      <c r="L43" s="224"/>
      <c r="M43" s="224"/>
      <c r="N43" s="224"/>
      <c r="O43" s="224"/>
      <c r="P43" s="185"/>
      <c r="Q43" s="225" t="s">
        <v>15807</v>
      </c>
      <c r="R43" s="182" t="str">
        <f ca="1">IF(ISERROR($V43),"",OFFSET('Smelter Look-up'!$C$4,$V43-4,0)&amp;"")</f>
        <v>Materion Newton Inc.</v>
      </c>
      <c r="S43" s="181" t="str">
        <f t="shared" ca="1" si="6"/>
        <v>US</v>
      </c>
      <c r="T43" s="181" t="str">
        <f ca="1">IF(B43="","",IF(ISERROR(MATCH($J43,SorP!$B$1:$B$6279,0)),"",INDIRECT("'SorP'!$A$"&amp;MATCH($S43&amp;$J43,SorP!C:C,0))))</f>
        <v>US-MA</v>
      </c>
      <c r="U43" s="201"/>
      <c r="V43" s="226">
        <f ca="1">IF(C43="",NA(),IF(OR(C43="Smelter not listed",C43="Smelter not yet identified"),MATCH($B43&amp;$D43,'Smelter Look-up'!$J:$J,0),MATCH($B43&amp;$C43,'Smelter Look-up'!$J:$J,0)))</f>
        <v>348</v>
      </c>
      <c r="X43" s="227">
        <f t="shared" ca="1" si="7"/>
        <v>0</v>
      </c>
      <c r="AB43" s="228" t="str">
        <f t="shared" ca="1" si="8"/>
        <v>TantalumMaterion Newton Inc.</v>
      </c>
    </row>
    <row r="44" spans="1:28" s="227" customFormat="1" ht="15" customHeight="1">
      <c r="A44" s="181" t="s">
        <v>1416</v>
      </c>
      <c r="B44" s="182" t="str">
        <f ca="1">IF(LEN(A44)=0,"",INDEX('Smelter Look-up'!$A:$A,MATCH($A44,'Smelter Look-up'!$E:$E,0)))</f>
        <v>Tantalum</v>
      </c>
      <c r="C44" s="186" t="str">
        <f ca="1">IF(LEN(A44)=0,"",INDEX('Smelter Look-up'!$C:$C,MATCH($A44,'Smelter Look-up'!$E:$E,0)))</f>
        <v>TANIOBIS Japan Co., Ltd.</v>
      </c>
      <c r="D44" s="230"/>
      <c r="E44" s="182" t="str">
        <f ca="1">IF(ISERROR($V44),"",OFFSET('Smelter Look-up'!$D$4,$V44-4,0)&amp;"")</f>
        <v>JAPAN</v>
      </c>
      <c r="F44" s="182" t="str">
        <f ca="1">IF(ISERROR($V44),"",OFFSET('Smelter Look-up'!$E$4,$V44-4,0))</f>
        <v>CID002549</v>
      </c>
      <c r="G44" s="182" t="str">
        <f ca="1">IF(C44=$X$4,IF(ISERROR($V44),"Enter smelter details","RMI"),IF(ISERROR($V44),"",OFFSET('Smelter Look-up'!$F$4,$V44-4,0)))</f>
        <v>RMI</v>
      </c>
      <c r="H44" s="183">
        <f ca="1">IF(ISERROR($V44),"",OFFSET('Smelter Look-up'!$G$4,$V44-4,0))</f>
        <v>0</v>
      </c>
      <c r="I44" s="184" t="str">
        <f ca="1">IF(ISERROR($V44),"",OFFSET('Smelter Look-up'!$H$4,$V44-4,0))</f>
        <v>Mito</v>
      </c>
      <c r="J44" s="184" t="str">
        <f ca="1">IF(ISERROR($V44),"",OFFSET('Smelter Look-up'!$I$4,$V44-4,0))</f>
        <v>Ibaraki</v>
      </c>
      <c r="K44" s="224"/>
      <c r="L44" s="224"/>
      <c r="M44" s="224"/>
      <c r="N44" s="224"/>
      <c r="O44" s="224"/>
      <c r="P44" s="185"/>
      <c r="Q44" s="225" t="s">
        <v>15807</v>
      </c>
      <c r="R44" s="182" t="str">
        <f ca="1">IF(ISERROR($V44),"",OFFSET('Smelter Look-up'!$C$4,$V44-4,0)&amp;"")</f>
        <v>TANIOBIS Japan Co., Ltd.</v>
      </c>
      <c r="S44" s="181" t="str">
        <f t="shared" ca="1" si="6"/>
        <v>JP</v>
      </c>
      <c r="T44" s="181" t="str">
        <f ca="1">IF(B44="","",IF(ISERROR(MATCH($J44,SorP!$B$1:$B$6279,0)),"",INDIRECT("'SorP'!$A$"&amp;MATCH($S44&amp;$J44,SorP!C:C,0))))</f>
        <v>JP-08</v>
      </c>
      <c r="U44" s="201"/>
      <c r="V44" s="226">
        <f ca="1">IF(C44="",NA(),IF(OR(C44="Smelter not listed",C44="Smelter not yet identified"),MATCH($B44&amp;$D44,'Smelter Look-up'!$J:$J,0),MATCH($B44&amp;$C44,'Smelter Look-up'!$J:$J,0)))</f>
        <v>375</v>
      </c>
      <c r="X44" s="227">
        <f t="shared" ca="1" si="7"/>
        <v>0</v>
      </c>
      <c r="AB44" s="228" t="str">
        <f t="shared" ca="1" si="8"/>
        <v>TantalumTANIOBIS Japan Co., Ltd.</v>
      </c>
    </row>
    <row r="45" spans="1:28" s="227" customFormat="1" ht="15" customHeight="1">
      <c r="A45" s="181" t="s">
        <v>1417</v>
      </c>
      <c r="B45" s="182" t="str">
        <f ca="1">IF(LEN(A45)=0,"",INDEX('Smelter Look-up'!$A:$A,MATCH($A45,'Smelter Look-up'!$E:$E,0)))</f>
        <v>Tantalum</v>
      </c>
      <c r="C45" s="186" t="str">
        <f ca="1">IF(LEN(A45)=0,"",INDEX('Smelter Look-up'!$C:$C,MATCH($A45,'Smelter Look-up'!$E:$E,0)))</f>
        <v>TANIOBIS Smelting GmbH &amp; Co. KG</v>
      </c>
      <c r="D45" s="230"/>
      <c r="E45" s="182" t="str">
        <f ca="1">IF(ISERROR($V45),"",OFFSET('Smelter Look-up'!$D$4,$V45-4,0)&amp;"")</f>
        <v>GERMANY</v>
      </c>
      <c r="F45" s="182" t="str">
        <f ca="1">IF(ISERROR($V45),"",OFFSET('Smelter Look-up'!$E$4,$V45-4,0))</f>
        <v>CID002550</v>
      </c>
      <c r="G45" s="182" t="str">
        <f ca="1">IF(C45=$X$4,IF(ISERROR($V45),"Enter smelter details","RMI"),IF(ISERROR($V45),"",OFFSET('Smelter Look-up'!$F$4,$V45-4,0)))</f>
        <v>RMI</v>
      </c>
      <c r="H45" s="183">
        <f ca="1">IF(ISERROR($V45),"",OFFSET('Smelter Look-up'!$G$4,$V45-4,0))</f>
        <v>0</v>
      </c>
      <c r="I45" s="184" t="str">
        <f ca="1">IF(ISERROR($V45),"",OFFSET('Smelter Look-up'!$H$4,$V45-4,0))</f>
        <v>Laufenburg</v>
      </c>
      <c r="J45" s="184" t="str">
        <f ca="1">IF(ISERROR($V45),"",OFFSET('Smelter Look-up'!$I$4,$V45-4,0))</f>
        <v>Baden-Württemberg</v>
      </c>
      <c r="K45" s="224"/>
      <c r="L45" s="224"/>
      <c r="M45" s="224"/>
      <c r="N45" s="224"/>
      <c r="O45" s="224"/>
      <c r="P45" s="185"/>
      <c r="Q45" s="225" t="s">
        <v>15807</v>
      </c>
      <c r="R45" s="182" t="str">
        <f ca="1">IF(ISERROR($V45),"",OFFSET('Smelter Look-up'!$C$4,$V45-4,0)&amp;"")</f>
        <v>TANIOBIS Smelting GmbH &amp; Co. KG</v>
      </c>
      <c r="S45" s="181" t="str">
        <f t="shared" ca="1" si="6"/>
        <v>DE</v>
      </c>
      <c r="T45" s="181" t="str">
        <f ca="1">IF(B45="","",IF(ISERROR(MATCH($J45,SorP!$B$1:$B$6279,0)),"",INDIRECT("'SorP'!$A$"&amp;MATCH($S45&amp;$J45,SorP!C:C,0))))</f>
        <v>DE-BW</v>
      </c>
      <c r="U45" s="201"/>
      <c r="V45" s="226">
        <f ca="1">IF(C45="",NA(),IF(OR(C45="Smelter not listed",C45="Smelter not yet identified"),MATCH($B45&amp;$D45,'Smelter Look-up'!$J:$J,0),MATCH($B45&amp;$C45,'Smelter Look-up'!$J:$J,0)))</f>
        <v>376</v>
      </c>
      <c r="X45" s="227">
        <f t="shared" ca="1" si="7"/>
        <v>0</v>
      </c>
      <c r="AB45" s="228" t="str">
        <f t="shared" ca="1" si="8"/>
        <v>TantalumTANIOBIS Smelting GmbH &amp; Co. KG</v>
      </c>
    </row>
    <row r="46" spans="1:28" s="227" customFormat="1" ht="30" customHeight="1">
      <c r="A46" s="181" t="s">
        <v>1424</v>
      </c>
      <c r="B46" s="182" t="str">
        <f ca="1">IF(LEN(A46)=0,"",INDEX('Smelter Look-up'!$A:$A,MATCH($A46,'Smelter Look-up'!$E:$E,0)))</f>
        <v>Tungsten</v>
      </c>
      <c r="C46" s="186" t="str">
        <f ca="1">IF(LEN(A46)=0,"",INDEX('Smelter Look-up'!$C:$C,MATCH($A46,'Smelter Look-up'!$E:$E,0)))</f>
        <v>Jiangwu H.C. Starck Tungsten Products Co., Ltd.</v>
      </c>
      <c r="D46" s="230"/>
      <c r="E46" s="182" t="str">
        <f ca="1">IF(ISERROR($V46),"",OFFSET('Smelter Look-up'!$D$4,$V46-4,0)&amp;"")</f>
        <v>CHINA</v>
      </c>
      <c r="F46" s="182" t="str">
        <f ca="1">IF(ISERROR($V46),"",OFFSET('Smelter Look-up'!$E$4,$V46-4,0))</f>
        <v>CID002551</v>
      </c>
      <c r="G46" s="182" t="str">
        <f ca="1">IF(C46=$X$4,IF(ISERROR($V46),"Enter smelter details","RMI"),IF(ISERROR($V46),"",OFFSET('Smelter Look-up'!$F$4,$V46-4,0)))</f>
        <v>RMI</v>
      </c>
      <c r="H46" s="183">
        <f ca="1">IF(ISERROR($V46),"",OFFSET('Smelter Look-up'!$G$4,$V46-4,0))</f>
        <v>0</v>
      </c>
      <c r="I46" s="184" t="str">
        <f ca="1">IF(ISERROR($V46),"",OFFSET('Smelter Look-up'!$H$4,$V46-4,0))</f>
        <v>Ganzhou</v>
      </c>
      <c r="J46" s="184" t="str">
        <f ca="1">IF(ISERROR($V46),"",OFFSET('Smelter Look-up'!$I$4,$V46-4,0))</f>
        <v>Jiangxi Sheng</v>
      </c>
      <c r="K46" s="224"/>
      <c r="L46" s="224"/>
      <c r="M46" s="224"/>
      <c r="N46" s="224"/>
      <c r="O46" s="224"/>
      <c r="P46" s="185"/>
      <c r="Q46" s="225" t="s">
        <v>15810</v>
      </c>
      <c r="R46" s="182" t="str">
        <f ca="1">IF(ISERROR($V46),"",OFFSET('Smelter Look-up'!$C$4,$V46-4,0)&amp;"")</f>
        <v>Jiangwu H.C. Starck Tungsten Products Co., Ltd.</v>
      </c>
      <c r="S46" s="181" t="str">
        <f t="shared" ca="1" si="6"/>
        <v>CN</v>
      </c>
      <c r="T46" s="181" t="str">
        <f ca="1">IF(B46="","",IF(ISERROR(MATCH($J46,SorP!$B$1:$B$6279,0)),"",INDIRECT("'SorP'!$A$"&amp;MATCH($S46&amp;$J46,SorP!C:C,0))))</f>
        <v>CN-JX</v>
      </c>
      <c r="U46" s="201"/>
      <c r="V46" s="226">
        <f ca="1">IF(C46="",NA(),IF(OR(C46="Smelter not listed",C46="Smelter not yet identified"),MATCH($B46&amp;$D46,'Smelter Look-up'!$J:$J,0),MATCH($B46&amp;$C46,'Smelter Look-up'!$J:$J,0)))</f>
        <v>601</v>
      </c>
      <c r="X46" s="227">
        <f t="shared" ca="1" si="7"/>
        <v>0</v>
      </c>
      <c r="AB46" s="228" t="str">
        <f t="shared" ca="1" si="8"/>
        <v>TungstenJiangwu H.C. Starck Tungsten Products Co., Ltd.</v>
      </c>
    </row>
    <row r="47" spans="1:28" s="227" customFormat="1" ht="30" customHeight="1">
      <c r="A47" s="181" t="s">
        <v>1409</v>
      </c>
      <c r="B47" s="182" t="str">
        <f ca="1">IF(LEN(A47)=0,"",INDEX('Smelter Look-up'!$A:$A,MATCH($A47,'Smelter Look-up'!$E:$E,0)))</f>
        <v>Tantalum</v>
      </c>
      <c r="C47" s="186" t="str">
        <f ca="1">IF(LEN(A47)=0,"",INDEX('Smelter Look-up'!$C:$C,MATCH($A47,'Smelter Look-up'!$E:$E,0)))</f>
        <v>Global Advanced Metals Boyertown</v>
      </c>
      <c r="D47" s="230"/>
      <c r="E47" s="182" t="str">
        <f ca="1">IF(ISERROR($V47),"",OFFSET('Smelter Look-up'!$D$4,$V47-4,0)&amp;"")</f>
        <v>UNITED STATES OF AMERICA</v>
      </c>
      <c r="F47" s="182" t="str">
        <f ca="1">IF(ISERROR($V47),"",OFFSET('Smelter Look-up'!$E$4,$V47-4,0))</f>
        <v>CID002557</v>
      </c>
      <c r="G47" s="182" t="str">
        <f ca="1">IF(C47=$X$4,IF(ISERROR($V47),"Enter smelter details","RMI"),IF(ISERROR($V47),"",OFFSET('Smelter Look-up'!$F$4,$V47-4,0)))</f>
        <v>RMI</v>
      </c>
      <c r="H47" s="183">
        <f ca="1">IF(ISERROR($V47),"",OFFSET('Smelter Look-up'!$G$4,$V47-4,0))</f>
        <v>0</v>
      </c>
      <c r="I47" s="184" t="str">
        <f ca="1">IF(ISERROR($V47),"",OFFSET('Smelter Look-up'!$H$4,$V47-4,0))</f>
        <v>Boyertown</v>
      </c>
      <c r="J47" s="184" t="str">
        <f ca="1">IF(ISERROR($V47),"",OFFSET('Smelter Look-up'!$I$4,$V47-4,0))</f>
        <v>Pennsylvania</v>
      </c>
      <c r="K47" s="224"/>
      <c r="L47" s="224"/>
      <c r="M47" s="224"/>
      <c r="N47" s="224"/>
      <c r="O47" s="224"/>
      <c r="P47" s="185"/>
      <c r="Q47" s="225" t="s">
        <v>15807</v>
      </c>
      <c r="R47" s="182" t="str">
        <f ca="1">IF(ISERROR($V47),"",OFFSET('Smelter Look-up'!$C$4,$V47-4,0)&amp;"")</f>
        <v>Global Advanced Metals Boyertown</v>
      </c>
      <c r="S47" s="181" t="str">
        <f t="shared" ca="1" si="6"/>
        <v>US</v>
      </c>
      <c r="T47" s="181" t="str">
        <f ca="1">IF(B47="","",IF(ISERROR(MATCH($J47,SorP!$B$1:$B$6279,0)),"",INDIRECT("'SorP'!$A$"&amp;MATCH($S47&amp;$J47,SorP!C:C,0))))</f>
        <v>US-PA</v>
      </c>
      <c r="U47" s="201"/>
      <c r="V47" s="226">
        <f ca="1">IF(C47="",NA(),IF(OR(C47="Smelter not listed",C47="Smelter not yet identified"),MATCH($B47&amp;$D47,'Smelter Look-up'!$J:$J,0),MATCH($B47&amp;$C47,'Smelter Look-up'!$J:$J,0)))</f>
        <v>331</v>
      </c>
      <c r="X47" s="227">
        <f t="shared" ca="1" si="7"/>
        <v>0</v>
      </c>
      <c r="AB47" s="228" t="str">
        <f t="shared" ca="1" si="8"/>
        <v>TantalumGlobal Advanced Metals Boyertown</v>
      </c>
    </row>
    <row r="48" spans="1:28" s="227" customFormat="1" ht="15" customHeight="1">
      <c r="A48" s="181" t="s">
        <v>1407</v>
      </c>
      <c r="B48" s="182" t="str">
        <f ca="1">IF(LEN(A48)=0,"",INDEX('Smelter Look-up'!$A:$A,MATCH($A48,'Smelter Look-up'!$E:$E,0)))</f>
        <v>Tantalum</v>
      </c>
      <c r="C48" s="186" t="str">
        <f ca="1">IF(LEN(A48)=0,"",INDEX('Smelter Look-up'!$C:$C,MATCH($A48,'Smelter Look-up'!$E:$E,0)))</f>
        <v>Global Advanced Metals Aizu</v>
      </c>
      <c r="D48" s="230"/>
      <c r="E48" s="182" t="str">
        <f ca="1">IF(ISERROR($V48),"",OFFSET('Smelter Look-up'!$D$4,$V48-4,0)&amp;"")</f>
        <v>JAPAN</v>
      </c>
      <c r="F48" s="182" t="str">
        <f ca="1">IF(ISERROR($V48),"",OFFSET('Smelter Look-up'!$E$4,$V48-4,0))</f>
        <v>CID002558</v>
      </c>
      <c r="G48" s="182" t="str">
        <f ca="1">IF(C48=$X$4,IF(ISERROR($V48),"Enter smelter details","RMI"),IF(ISERROR($V48),"",OFFSET('Smelter Look-up'!$F$4,$V48-4,0)))</f>
        <v>RMI</v>
      </c>
      <c r="H48" s="183">
        <f ca="1">IF(ISERROR($V48),"",OFFSET('Smelter Look-up'!$G$4,$V48-4,0))</f>
        <v>0</v>
      </c>
      <c r="I48" s="184" t="str">
        <f ca="1">IF(ISERROR($V48),"",OFFSET('Smelter Look-up'!$H$4,$V48-4,0))</f>
        <v>Aizuwakamatsu</v>
      </c>
      <c r="J48" s="184" t="str">
        <f ca="1">IF(ISERROR($V48),"",OFFSET('Smelter Look-up'!$I$4,$V48-4,0))</f>
        <v>Fukushima</v>
      </c>
      <c r="K48" s="224"/>
      <c r="L48" s="224"/>
      <c r="M48" s="224"/>
      <c r="N48" s="224"/>
      <c r="O48" s="224"/>
      <c r="P48" s="185"/>
      <c r="Q48" s="225" t="s">
        <v>15807</v>
      </c>
      <c r="R48" s="182" t="str">
        <f ca="1">IF(ISERROR($V48),"",OFFSET('Smelter Look-up'!$C$4,$V48-4,0)&amp;"")</f>
        <v>Global Advanced Metals Aizu</v>
      </c>
      <c r="S48" s="181" t="str">
        <f t="shared" ca="1" si="6"/>
        <v>JP</v>
      </c>
      <c r="T48" s="181" t="str">
        <f ca="1">IF(B48="","",IF(ISERROR(MATCH($J48,SorP!$B$1:$B$6279,0)),"",INDIRECT("'SorP'!$A$"&amp;MATCH($S48&amp;$J48,SorP!C:C,0))))</f>
        <v>JP-07</v>
      </c>
      <c r="U48" s="201"/>
      <c r="V48" s="226">
        <f ca="1">IF(C48="",NA(),IF(OR(C48="Smelter not listed",C48="Smelter not yet identified"),MATCH($B48&amp;$D48,'Smelter Look-up'!$J:$J,0),MATCH($B48&amp;$C48,'Smelter Look-up'!$J:$J,0)))</f>
        <v>330</v>
      </c>
      <c r="X48" s="227">
        <f t="shared" ca="1" si="7"/>
        <v>0</v>
      </c>
      <c r="AB48" s="228" t="str">
        <f t="shared" ca="1" si="8"/>
        <v>TantalumGlobal Advanced Metals Aizu</v>
      </c>
    </row>
    <row r="49" spans="1:28" s="227" customFormat="1" ht="30" customHeight="1">
      <c r="A49" s="181" t="s">
        <v>1841</v>
      </c>
      <c r="B49" s="182" t="str">
        <f ca="1">IF(LEN(A49)=0,"",INDEX('Smelter Look-up'!$A:$A,MATCH($A49,'Smelter Look-up'!$E:$E,0)))</f>
        <v>Tungsten</v>
      </c>
      <c r="C49" s="186" t="str">
        <f ca="1">IF(LEN(A49)=0,"",INDEX('Smelter Look-up'!$C:$C,MATCH($A49,'Smelter Look-up'!$E:$E,0)))</f>
        <v>Niagara Refining LLC</v>
      </c>
      <c r="D49" s="230"/>
      <c r="E49" s="182" t="str">
        <f ca="1">IF(ISERROR($V49),"",OFFSET('Smelter Look-up'!$D$4,$V49-4,0)&amp;"")</f>
        <v>UNITED STATES OF AMERICA</v>
      </c>
      <c r="F49" s="182" t="str">
        <f ca="1">IF(ISERROR($V49),"",OFFSET('Smelter Look-up'!$E$4,$V49-4,0))</f>
        <v>CID002589</v>
      </c>
      <c r="G49" s="182" t="str">
        <f ca="1">IF(C49=$X$4,IF(ISERROR($V49),"Enter smelter details","RMI"),IF(ISERROR($V49),"",OFFSET('Smelter Look-up'!$F$4,$V49-4,0)))</f>
        <v>RMI</v>
      </c>
      <c r="H49" s="183">
        <f ca="1">IF(ISERROR($V49),"",OFFSET('Smelter Look-up'!$G$4,$V49-4,0))</f>
        <v>0</v>
      </c>
      <c r="I49" s="184" t="str">
        <f ca="1">IF(ISERROR($V49),"",OFFSET('Smelter Look-up'!$H$4,$V49-4,0))</f>
        <v>Depew</v>
      </c>
      <c r="J49" s="184" t="str">
        <f ca="1">IF(ISERROR($V49),"",OFFSET('Smelter Look-up'!$I$4,$V49-4,0))</f>
        <v>New York</v>
      </c>
      <c r="K49" s="224"/>
      <c r="L49" s="224"/>
      <c r="M49" s="224"/>
      <c r="N49" s="224"/>
      <c r="O49" s="224"/>
      <c r="P49" s="185"/>
      <c r="Q49" s="225" t="s">
        <v>15807</v>
      </c>
      <c r="R49" s="182" t="str">
        <f ca="1">IF(ISERROR($V49),"",OFFSET('Smelter Look-up'!$C$4,$V49-4,0)&amp;"")</f>
        <v>Niagara Refining LLC</v>
      </c>
      <c r="S49" s="181" t="str">
        <f t="shared" ca="1" si="6"/>
        <v>US</v>
      </c>
      <c r="T49" s="181" t="str">
        <f ca="1">IF(B49="","",IF(ISERROR(MATCH($J49,SorP!$B$1:$B$6279,0)),"",INDIRECT("'SorP'!$A$"&amp;MATCH($S49&amp;$J49,SorP!C:C,0))))</f>
        <v>US-NY</v>
      </c>
      <c r="U49" s="201"/>
      <c r="V49" s="226">
        <f ca="1">IF(C49="",NA(),IF(OR(C49="Smelter not listed",C49="Smelter not yet identified"),MATCH($B49&amp;$D49,'Smelter Look-up'!$J:$J,0),MATCH($B49&amp;$C49,'Smelter Look-up'!$J:$J,0)))</f>
        <v>621</v>
      </c>
      <c r="X49" s="227">
        <f t="shared" ca="1" si="7"/>
        <v>0</v>
      </c>
      <c r="AB49" s="228" t="str">
        <f t="shared" ca="1" si="8"/>
        <v>TungstenNiagara Refining LLC</v>
      </c>
    </row>
    <row r="50" spans="1:28" s="227" customFormat="1" ht="15" customHeight="1">
      <c r="A50" s="181" t="s">
        <v>2535</v>
      </c>
      <c r="B50" s="182" t="str">
        <f ca="1">IF(LEN(A50)=0,"",INDEX('Smelter Look-up'!$A:$A,MATCH($A50,'Smelter Look-up'!$E:$E,0)))</f>
        <v>Tungsten</v>
      </c>
      <c r="C50" s="186" t="str">
        <f ca="1">IF(LEN(A50)=0,"",INDEX('Smelter Look-up'!$C:$C,MATCH($A50,'Smelter Look-up'!$E:$E,0)))</f>
        <v>Ganzhou Haichuang Tungsten Co., Ltd.</v>
      </c>
      <c r="D50" s="230"/>
      <c r="E50" s="182" t="str">
        <f ca="1">IF(ISERROR($V50),"",OFFSET('Smelter Look-up'!$D$4,$V50-4,0)&amp;"")</f>
        <v>CHINA</v>
      </c>
      <c r="F50" s="182" t="str">
        <f ca="1">IF(ISERROR($V50),"",OFFSET('Smelter Look-up'!$E$4,$V50-4,0))</f>
        <v>CID002645</v>
      </c>
      <c r="G50" s="182" t="str">
        <f ca="1">IF(C50=$X$4,IF(ISERROR($V50),"Enter smelter details","RMI"),IF(ISERROR($V50),"",OFFSET('Smelter Look-up'!$F$4,$V50-4,0)))</f>
        <v>RMI</v>
      </c>
      <c r="H50" s="183">
        <f ca="1">IF(ISERROR($V50),"",OFFSET('Smelter Look-up'!$G$4,$V50-4,0))</f>
        <v>0</v>
      </c>
      <c r="I50" s="184" t="str">
        <f ca="1">IF(ISERROR($V50),"",OFFSET('Smelter Look-up'!$H$4,$V50-4,0))</f>
        <v>Ganzhou</v>
      </c>
      <c r="J50" s="184" t="str">
        <f ca="1">IF(ISERROR($V50),"",OFFSET('Smelter Look-up'!$I$4,$V50-4,0))</f>
        <v>Jiangxi Sheng</v>
      </c>
      <c r="K50" s="224"/>
      <c r="L50" s="224"/>
      <c r="M50" s="224"/>
      <c r="N50" s="224"/>
      <c r="O50" s="224"/>
      <c r="P50" s="185"/>
      <c r="Q50" s="225" t="s">
        <v>15807</v>
      </c>
      <c r="R50" s="182" t="str">
        <f ca="1">IF(ISERROR($V50),"",OFFSET('Smelter Look-up'!$C$4,$V50-4,0)&amp;"")</f>
        <v>Ganzhou Haichuang Tungsten Co., Ltd.</v>
      </c>
      <c r="S50" s="181" t="str">
        <f t="shared" ca="1" si="6"/>
        <v>CN</v>
      </c>
      <c r="T50" s="181" t="str">
        <f ca="1">IF(B50="","",IF(ISERROR(MATCH($J50,SorP!$B$1:$B$6279,0)),"",INDIRECT("'SorP'!$A$"&amp;MATCH($S50&amp;$J50,SorP!C:C,0))))</f>
        <v>CN-JX</v>
      </c>
      <c r="U50" s="201"/>
      <c r="V50" s="226">
        <f ca="1">IF(C50="",NA(),IF(OR(C50="Smelter not listed",C50="Smelter not yet identified"),MATCH($B50&amp;$D50,'Smelter Look-up'!$J:$J,0),MATCH($B50&amp;$C50,'Smelter Look-up'!$J:$J,0)))</f>
        <v>580</v>
      </c>
      <c r="X50" s="227">
        <f t="shared" ca="1" si="7"/>
        <v>0</v>
      </c>
      <c r="AB50" s="228" t="str">
        <f t="shared" ca="1" si="8"/>
        <v>TungstenGanzhou Haichuang Tungsten Co., Ltd.</v>
      </c>
    </row>
    <row r="51" spans="1:28" s="227" customFormat="1" ht="15" customHeight="1">
      <c r="A51" s="181" t="s">
        <v>2270</v>
      </c>
      <c r="B51" s="182" t="str">
        <f ca="1">IF(LEN(A51)=0,"",INDEX('Smelter Look-up'!$A:$A,MATCH($A51,'Smelter Look-up'!$E:$E,0)))</f>
        <v>Tantalum</v>
      </c>
      <c r="C51" s="186" t="str">
        <f ca="1">IF(LEN(A51)=0,"",INDEX('Smelter Look-up'!$C:$C,MATCH($A51,'Smelter Look-up'!$E:$E,0)))</f>
        <v>Jiangxi Tuohong New Raw Material</v>
      </c>
      <c r="D51" s="230"/>
      <c r="E51" s="182" t="str">
        <f ca="1">IF(ISERROR($V51),"",OFFSET('Smelter Look-up'!$D$4,$V51-4,0)&amp;"")</f>
        <v>CHINA</v>
      </c>
      <c r="F51" s="182" t="str">
        <f ca="1">IF(ISERROR($V51),"",OFFSET('Smelter Look-up'!$E$4,$V51-4,0))</f>
        <v>CID002842</v>
      </c>
      <c r="G51" s="182" t="str">
        <f ca="1">IF(C51=$X$4,IF(ISERROR($V51),"Enter smelter details","RMI"),IF(ISERROR($V51),"",OFFSET('Smelter Look-up'!$F$4,$V51-4,0)))</f>
        <v>RMI</v>
      </c>
      <c r="H51" s="183">
        <f ca="1">IF(ISERROR($V51),"",OFFSET('Smelter Look-up'!$G$4,$V51-4,0))</f>
        <v>0</v>
      </c>
      <c r="I51" s="184" t="str">
        <f ca="1">IF(ISERROR($V51),"",OFFSET('Smelter Look-up'!$H$4,$V51-4,0))</f>
        <v>Yichun</v>
      </c>
      <c r="J51" s="184" t="str">
        <f ca="1">IF(ISERROR($V51),"",OFFSET('Smelter Look-up'!$I$4,$V51-4,0))</f>
        <v>Jiangxi Sheng</v>
      </c>
      <c r="K51" s="224"/>
      <c r="L51" s="224"/>
      <c r="M51" s="224"/>
      <c r="N51" s="224"/>
      <c r="O51" s="224"/>
      <c r="P51" s="185"/>
      <c r="Q51" s="225" t="s">
        <v>15807</v>
      </c>
      <c r="R51" s="182" t="str">
        <f ca="1">IF(ISERROR($V51),"",OFFSET('Smelter Look-up'!$C$4,$V51-4,0)&amp;"")</f>
        <v>Jiangxi Tuohong New Raw Material</v>
      </c>
      <c r="S51" s="181" t="str">
        <f t="shared" ca="1" si="6"/>
        <v>CN</v>
      </c>
      <c r="T51" s="181" t="str">
        <f ca="1">IF(B51="","",IF(ISERROR(MATCH($J51,SorP!$B$1:$B$6279,0)),"",INDIRECT("'SorP'!$A$"&amp;MATCH($S51&amp;$J51,SorP!C:C,0))))</f>
        <v>CN-JX</v>
      </c>
      <c r="U51" s="201"/>
      <c r="V51" s="226">
        <f ca="1">IF(C51="",NA(),IF(OR(C51="Smelter not listed",C51="Smelter not yet identified"),MATCH($B51&amp;$D51,'Smelter Look-up'!$J:$J,0),MATCH($B51&amp;$C51,'Smelter Look-up'!$J:$J,0)))</f>
        <v>340</v>
      </c>
      <c r="X51" s="227">
        <f t="shared" ca="1" si="7"/>
        <v>0</v>
      </c>
      <c r="AB51" s="228" t="str">
        <f t="shared" ca="1" si="8"/>
        <v>TantalumJiangxi Tuohong New Raw Material</v>
      </c>
    </row>
    <row r="52" spans="1:28" s="227" customFormat="1" ht="30" customHeight="1">
      <c r="A52" s="181" t="s">
        <v>13820</v>
      </c>
      <c r="B52" s="182" t="str">
        <f ca="1">IF(LEN(A52)=0,"",INDEX('Smelter Look-up'!$A:$A,MATCH($A52,'Smelter Look-up'!$E:$E,0)))</f>
        <v>Tungsten</v>
      </c>
      <c r="C52" s="186" t="str">
        <f ca="1">IF(LEN(A52)=0,"",INDEX('Smelter Look-up'!$C:$C,MATCH($A52,'Smelter Look-up'!$E:$E,0)))</f>
        <v>Lianyou Metals Co., Ltd.</v>
      </c>
      <c r="D52" s="230"/>
      <c r="E52" s="182" t="str">
        <f ca="1">IF(ISERROR($V52),"",OFFSET('Smelter Look-up'!$D$4,$V52-4,0)&amp;"")</f>
        <v>TAIWAN, PROVINCE OF CHINA</v>
      </c>
      <c r="F52" s="182" t="str">
        <f ca="1">IF(ISERROR($V52),"",OFFSET('Smelter Look-up'!$E$4,$V52-4,0))</f>
        <v>CID003407</v>
      </c>
      <c r="G52" s="182" t="str">
        <f ca="1">IF(C52=$X$4,IF(ISERROR($V52),"Enter smelter details","RMI"),IF(ISERROR($V52),"",OFFSET('Smelter Look-up'!$F$4,$V52-4,0)))</f>
        <v>RMI</v>
      </c>
      <c r="H52" s="183">
        <f ca="1">IF(ISERROR($V52),"",OFFSET('Smelter Look-up'!$G$4,$V52-4,0))</f>
        <v>0</v>
      </c>
      <c r="I52" s="184" t="str">
        <f ca="1">IF(ISERROR($V52),"",OFFSET('Smelter Look-up'!$H$4,$V52-4,0))</f>
        <v>Fangliao</v>
      </c>
      <c r="J52" s="184" t="str">
        <f ca="1">IF(ISERROR($V52),"",OFFSET('Smelter Look-up'!$I$4,$V52-4,0))</f>
        <v>Pingtung</v>
      </c>
      <c r="K52" s="224"/>
      <c r="L52" s="224"/>
      <c r="M52" s="224"/>
      <c r="N52" s="224"/>
      <c r="O52" s="224"/>
      <c r="P52" s="185"/>
      <c r="Q52" s="225" t="s">
        <v>15807</v>
      </c>
      <c r="R52" s="182" t="str">
        <f ca="1">IF(ISERROR($V52),"",OFFSET('Smelter Look-up'!$C$4,$V52-4,0)&amp;"")</f>
        <v>Lianyou Metals Co., Ltd.</v>
      </c>
      <c r="S52" s="181" t="str">
        <f t="shared" ca="1" si="6"/>
        <v>TW</v>
      </c>
      <c r="T52" s="181" t="str">
        <f ca="1">IF(B52="","",IF(ISERROR(MATCH($J52,SorP!$B$1:$B$6279,0)),"",INDIRECT("'SorP'!$A$"&amp;MATCH($S52&amp;$J52,SorP!C:C,0))))</f>
        <v>TW-PIF</v>
      </c>
      <c r="U52" s="201"/>
      <c r="V52" s="226">
        <f ca="1">IF(C52="",NA(),IF(OR(C52="Smelter not listed",C52="Smelter not yet identified"),MATCH($B52&amp;$D52,'Smelter Look-up'!$J:$J,0),MATCH($B52&amp;$C52,'Smelter Look-up'!$J:$J,0)))</f>
        <v>613</v>
      </c>
      <c r="X52" s="227">
        <f t="shared" ca="1" si="7"/>
        <v>0</v>
      </c>
      <c r="AB52" s="228" t="str">
        <f t="shared" ca="1" si="8"/>
        <v>TungstenLianyou Metals Co., Ltd.</v>
      </c>
    </row>
    <row r="53" spans="1:28" s="227" customFormat="1" ht="15" customHeight="1">
      <c r="A53" s="181" t="s">
        <v>1394</v>
      </c>
      <c r="B53" s="182" t="str">
        <f ca="1">IF(LEN(A53)=0,"",INDEX('Smelter Look-up'!$A:$A,MATCH($A53,'Smelter Look-up'!$E:$E,0)))</f>
        <v>Tantalum</v>
      </c>
      <c r="C53" s="186" t="str">
        <f ca="1">IF(LEN(A53)=0,"",INDEX('Smelter Look-up'!$C:$C,MATCH($A53,'Smelter Look-up'!$E:$E,0)))</f>
        <v>Jiujiang Zhongao Tantalum &amp; Niobium Co., Ltd.</v>
      </c>
      <c r="D53" s="230"/>
      <c r="E53" s="182" t="str">
        <f ca="1">IF(ISERROR($V53),"",OFFSET('Smelter Look-up'!$D$4,$V53-4,0)&amp;"")</f>
        <v>CHINA</v>
      </c>
      <c r="F53" s="182" t="str">
        <f ca="1">IF(ISERROR($V53),"",OFFSET('Smelter Look-up'!$E$4,$V53-4,0))</f>
        <v>CID002506</v>
      </c>
      <c r="G53" s="182" t="str">
        <f ca="1">IF(C53=$X$4,IF(ISERROR($V53),"Enter smelter details","RMI"),IF(ISERROR($V53),"",OFFSET('Smelter Look-up'!$F$4,$V53-4,0)))</f>
        <v>RMI</v>
      </c>
      <c r="H53" s="183">
        <f ca="1">IF(ISERROR($V53),"",OFFSET('Smelter Look-up'!$G$4,$V53-4,0))</f>
        <v>0</v>
      </c>
      <c r="I53" s="184" t="str">
        <f ca="1">IF(ISERROR($V53),"",OFFSET('Smelter Look-up'!$H$4,$V53-4,0))</f>
        <v>Jiujiang</v>
      </c>
      <c r="J53" s="184" t="str">
        <f ca="1">IF(ISERROR($V53),"",OFFSET('Smelter Look-up'!$I$4,$V53-4,0))</f>
        <v>Jiangxi Sheng</v>
      </c>
      <c r="K53" s="224"/>
      <c r="L53" s="224"/>
      <c r="M53" s="224"/>
      <c r="N53" s="224"/>
      <c r="O53" s="224"/>
      <c r="P53" s="185"/>
      <c r="Q53" s="225" t="s">
        <v>15807</v>
      </c>
      <c r="R53" s="182" t="str">
        <f ca="1">IF(ISERROR($V53),"",OFFSET('Smelter Look-up'!$C$4,$V53-4,0)&amp;"")</f>
        <v>Jiujiang Zhongao Tantalum &amp; Niobium Co., Ltd.</v>
      </c>
      <c r="S53" s="181" t="str">
        <f t="shared" ca="1" si="6"/>
        <v>CN</v>
      </c>
      <c r="T53" s="181" t="str">
        <f ca="1">IF(B53="","",IF(ISERROR(MATCH($J53,SorP!$B$1:$B$6279,0)),"",INDIRECT("'SorP'!$A$"&amp;MATCH($S53&amp;$J53,SorP!C:C,0))))</f>
        <v>CN-JX</v>
      </c>
      <c r="U53" s="201"/>
      <c r="V53" s="226">
        <f ca="1">IF(C53="",NA(),IF(OR(C53="Smelter not listed",C53="Smelter not yet identified"),MATCH($B53&amp;$D53,'Smelter Look-up'!$J:$J,0),MATCH($B53&amp;$C53,'Smelter Look-up'!$J:$J,0)))</f>
        <v>344</v>
      </c>
      <c r="X53" s="227">
        <f t="shared" ca="1" si="7"/>
        <v>0</v>
      </c>
      <c r="AB53" s="228" t="str">
        <f t="shared" ca="1" si="8"/>
        <v>TantalumJiujiang Zhongao Tantalum &amp; Niobium Co., Ltd.</v>
      </c>
    </row>
    <row r="54" spans="1:28" s="227" customFormat="1" ht="30" customHeight="1">
      <c r="A54" s="181" t="s">
        <v>739</v>
      </c>
      <c r="B54" s="182" t="str">
        <f ca="1">IF(LEN(A54)=0,"",INDEX('Smelter Look-up'!$A:$A,MATCH($A54,'Smelter Look-up'!$E:$E,0)))</f>
        <v>Gold</v>
      </c>
      <c r="C54" s="186" t="str">
        <f ca="1">IF(LEN(A54)=0,"",INDEX('Smelter Look-up'!$C:$C,MATCH($A54,'Smelter Look-up'!$E:$E,0)))</f>
        <v>Western Australian Mint (T/a The Perth Mint)</v>
      </c>
      <c r="D54" s="230"/>
      <c r="E54" s="182" t="str">
        <f ca="1">IF(ISERROR($V54),"",OFFSET('Smelter Look-up'!$D$4,$V54-4,0)&amp;"")</f>
        <v>AUSTRALIA</v>
      </c>
      <c r="F54" s="182" t="str">
        <f ca="1">IF(ISERROR($V54),"",OFFSET('Smelter Look-up'!$E$4,$V54-4,0))</f>
        <v>CID002030</v>
      </c>
      <c r="G54" s="182" t="str">
        <f ca="1">IF(C54=$X$4,IF(ISERROR($V54),"Enter smelter details","RMI"),IF(ISERROR($V54),"",OFFSET('Smelter Look-up'!$F$4,$V54-4,0)))</f>
        <v>RMI</v>
      </c>
      <c r="H54" s="183">
        <f ca="1">IF(ISERROR($V54),"",OFFSET('Smelter Look-up'!$G$4,$V54-4,0))</f>
        <v>0</v>
      </c>
      <c r="I54" s="184" t="str">
        <f ca="1">IF(ISERROR($V54),"",OFFSET('Smelter Look-up'!$H$4,$V54-4,0))</f>
        <v>Newburn</v>
      </c>
      <c r="J54" s="184" t="str">
        <f ca="1">IF(ISERROR($V54),"",OFFSET('Smelter Look-up'!$I$4,$V54-4,0))</f>
        <v>Western Australia</v>
      </c>
      <c r="K54" s="224"/>
      <c r="L54" s="224"/>
      <c r="M54" s="224"/>
      <c r="N54" s="224" t="s">
        <v>15811</v>
      </c>
      <c r="O54" s="224" t="s">
        <v>1680</v>
      </c>
      <c r="P54" s="185" t="s">
        <v>489</v>
      </c>
      <c r="Q54" s="225" t="s">
        <v>15822</v>
      </c>
      <c r="R54" s="182" t="str">
        <f ca="1">IF(ISERROR($V54),"",OFFSET('Smelter Look-up'!$C$4,$V54-4,0)&amp;"")</f>
        <v>Western Australian Mint (T/a The Perth Mint)</v>
      </c>
      <c r="S54" s="181" t="str">
        <f t="shared" ca="1" si="6"/>
        <v>AU</v>
      </c>
      <c r="T54" s="181" t="str">
        <f ca="1">IF(B54="","",IF(ISERROR(MATCH($J54,SorP!$B$1:$B$6279,0)),"",INDIRECT("'SorP'!$A$"&amp;MATCH($S54&amp;$J54,SorP!C:C,0))))</f>
        <v>AU-WA</v>
      </c>
      <c r="U54" s="201"/>
      <c r="V54" s="226">
        <f ca="1">IF(C54="",NA(),IF(OR(C54="Smelter not listed",C54="Smelter not yet identified"),MATCH($B54&amp;$D54,'Smelter Look-up'!$J:$J,0),MATCH($B54&amp;$C54,'Smelter Look-up'!$J:$J,0)))</f>
        <v>297</v>
      </c>
      <c r="X54" s="227">
        <f t="shared" ca="1" si="7"/>
        <v>0</v>
      </c>
      <c r="AB54" s="228" t="str">
        <f t="shared" ca="1" si="8"/>
        <v>GoldWestern Australian Mint (T/a The Perth Mint)</v>
      </c>
    </row>
    <row r="55" spans="1:28" s="227" customFormat="1" ht="30" customHeight="1">
      <c r="A55" s="181" t="s">
        <v>739</v>
      </c>
      <c r="B55" s="182" t="str">
        <f ca="1">IF(LEN(A55)=0,"",INDEX('Smelter Look-up'!$A:$A,MATCH($A55,'Smelter Look-up'!$E:$E,0)))</f>
        <v>Gold</v>
      </c>
      <c r="C55" s="186" t="str">
        <f ca="1">IF(LEN(A55)=0,"",INDEX('Smelter Look-up'!$C:$C,MATCH($A55,'Smelter Look-up'!$E:$E,0)))</f>
        <v>Western Australian Mint (T/a The Perth Mint)</v>
      </c>
      <c r="D55" s="230"/>
      <c r="E55" s="182" t="str">
        <f ca="1">IF(ISERROR($V55),"",OFFSET('Smelter Look-up'!$D$4,$V55-4,0)&amp;"")</f>
        <v>AUSTRALIA</v>
      </c>
      <c r="F55" s="182" t="str">
        <f ca="1">IF(ISERROR($V55),"",OFFSET('Smelter Look-up'!$E$4,$V55-4,0))</f>
        <v>CID002030</v>
      </c>
      <c r="G55" s="182" t="str">
        <f ca="1">IF(C55=$X$4,IF(ISERROR($V55),"Enter smelter details","RMI"),IF(ISERROR($V55),"",OFFSET('Smelter Look-up'!$F$4,$V55-4,0)))</f>
        <v>RMI</v>
      </c>
      <c r="H55" s="183">
        <f ca="1">IF(ISERROR($V55),"",OFFSET('Smelter Look-up'!$G$4,$V55-4,0))</f>
        <v>0</v>
      </c>
      <c r="I55" s="184" t="str">
        <f ca="1">IF(ISERROR($V55),"",OFFSET('Smelter Look-up'!$H$4,$V55-4,0))</f>
        <v>Newburn</v>
      </c>
      <c r="J55" s="184" t="str">
        <f ca="1">IF(ISERROR($V55),"",OFFSET('Smelter Look-up'!$I$4,$V55-4,0))</f>
        <v>Western Australia</v>
      </c>
      <c r="K55" s="224"/>
      <c r="L55" s="224"/>
      <c r="M55" s="224"/>
      <c r="N55" s="224" t="s">
        <v>15812</v>
      </c>
      <c r="O55" s="224" t="s">
        <v>15813</v>
      </c>
      <c r="P55" s="185" t="s">
        <v>489</v>
      </c>
      <c r="Q55" s="225" t="s">
        <v>15837</v>
      </c>
      <c r="R55" s="182" t="str">
        <f ca="1">IF(ISERROR($V55),"",OFFSET('Smelter Look-up'!$C$4,$V55-4,0)&amp;"")</f>
        <v>Western Australian Mint (T/a The Perth Mint)</v>
      </c>
      <c r="S55" s="181" t="str">
        <f t="shared" ca="1" si="6"/>
        <v>AU</v>
      </c>
      <c r="T55" s="181" t="str">
        <f ca="1">IF(B55="","",IF(ISERROR(MATCH($J55,SorP!$B$1:$B$6279,0)),"",INDIRECT("'SorP'!$A$"&amp;MATCH($S55&amp;$J55,SorP!C:C,0))))</f>
        <v>AU-WA</v>
      </c>
      <c r="U55" s="201"/>
      <c r="V55" s="226">
        <f ca="1">IF(C55="",NA(),IF(OR(C55="Smelter not listed",C55="Smelter not yet identified"),MATCH($B55&amp;$D55,'Smelter Look-up'!$J:$J,0),MATCH($B55&amp;$C55,'Smelter Look-up'!$J:$J,0)))</f>
        <v>297</v>
      </c>
      <c r="X55" s="227">
        <f t="shared" ca="1" si="7"/>
        <v>0</v>
      </c>
      <c r="AB55" s="228" t="str">
        <f t="shared" ca="1" si="8"/>
        <v>GoldWestern Australian Mint (T/a The Perth Mint)</v>
      </c>
    </row>
    <row r="56" spans="1:28" s="227" customFormat="1" ht="30" customHeight="1">
      <c r="A56" s="181" t="s">
        <v>687</v>
      </c>
      <c r="B56" s="182" t="str">
        <f ca="1">IF(LEN(A56)=0,"",INDEX('Smelter Look-up'!$A:$A,MATCH($A56,'Smelter Look-up'!$E:$E,0)))</f>
        <v>Gold</v>
      </c>
      <c r="C56" s="186" t="str">
        <f ca="1">IF(LEN(A56)=0,"",INDEX('Smelter Look-up'!$C:$C,MATCH($A56,'Smelter Look-up'!$E:$E,0)))</f>
        <v>Asahi Refining Canada Ltd.</v>
      </c>
      <c r="D56" s="230"/>
      <c r="E56" s="182" t="str">
        <f ca="1">IF(ISERROR($V56),"",OFFSET('Smelter Look-up'!$D$4,$V56-4,0)&amp;"")</f>
        <v>CANADA</v>
      </c>
      <c r="F56" s="182" t="str">
        <f ca="1">IF(ISERROR($V56),"",OFFSET('Smelter Look-up'!$E$4,$V56-4,0))</f>
        <v>CID000924</v>
      </c>
      <c r="G56" s="182" t="str">
        <f ca="1">IF(C56=$X$4,IF(ISERROR($V56),"Enter smelter details","RMI"),IF(ISERROR($V56),"",OFFSET('Smelter Look-up'!$F$4,$V56-4,0)))</f>
        <v>RMI</v>
      </c>
      <c r="H56" s="183">
        <f ca="1">IF(ISERROR($V56),"",OFFSET('Smelter Look-up'!$G$4,$V56-4,0))</f>
        <v>0</v>
      </c>
      <c r="I56" s="184" t="str">
        <f ca="1">IF(ISERROR($V56),"",OFFSET('Smelter Look-up'!$H$4,$V56-4,0))</f>
        <v>Brampton</v>
      </c>
      <c r="J56" s="184" t="str">
        <f ca="1">IF(ISERROR($V56),"",OFFSET('Smelter Look-up'!$I$4,$V56-4,0))</f>
        <v>Ontario</v>
      </c>
      <c r="K56" s="224"/>
      <c r="L56" s="224"/>
      <c r="M56" s="224"/>
      <c r="N56" s="224" t="s">
        <v>15814</v>
      </c>
      <c r="O56" s="224" t="s">
        <v>15815</v>
      </c>
      <c r="P56" s="185" t="s">
        <v>489</v>
      </c>
      <c r="Q56" s="225" t="s">
        <v>15837</v>
      </c>
      <c r="R56" s="182" t="str">
        <f ca="1">IF(ISERROR($V56),"",OFFSET('Smelter Look-up'!$C$4,$V56-4,0)&amp;"")</f>
        <v>Asahi Refining Canada Ltd.</v>
      </c>
      <c r="S56" s="181" t="str">
        <f t="shared" ca="1" si="6"/>
        <v>CA</v>
      </c>
      <c r="T56" s="181" t="str">
        <f ca="1">IF(B56="","",IF(ISERROR(MATCH($J56,SorP!$B$1:$B$6279,0)),"",INDIRECT("'SorP'!$A$"&amp;MATCH($S56&amp;$J56,SorP!C:C,0))))</f>
        <v>CA-ON</v>
      </c>
      <c r="U56" s="201"/>
      <c r="V56" s="226">
        <f ca="1">IF(C56="",NA(),IF(OR(C56="Smelter not listed",C56="Smelter not yet identified"),MATCH($B56&amp;$D56,'Smelter Look-up'!$J:$J,0),MATCH($B56&amp;$C56,'Smelter Look-up'!$J:$J,0)))</f>
        <v>30</v>
      </c>
      <c r="X56" s="227">
        <f t="shared" ca="1" si="7"/>
        <v>0</v>
      </c>
      <c r="AB56" s="228" t="str">
        <f t="shared" ca="1" si="8"/>
        <v>GoldAsahi Refining Canada Ltd.</v>
      </c>
    </row>
    <row r="57" spans="1:28" s="227" customFormat="1" ht="15" customHeight="1">
      <c r="A57" s="181" t="s">
        <v>784</v>
      </c>
      <c r="B57" s="182" t="str">
        <f ca="1">IF(LEN(A57)=0,"",INDEX('Smelter Look-up'!$A:$A,MATCH($A57,'Smelter Look-up'!$E:$E,0)))</f>
        <v>Tin</v>
      </c>
      <c r="C57" s="186" t="str">
        <f ca="1">IF(LEN(A57)=0,"",INDEX('Smelter Look-up'!$C:$C,MATCH($A57,'Smelter Look-up'!$E:$E,0)))</f>
        <v>Thaisarco</v>
      </c>
      <c r="D57" s="230"/>
      <c r="E57" s="182" t="str">
        <f ca="1">IF(ISERROR($V57),"",OFFSET('Smelter Look-up'!$D$4,$V57-4,0)&amp;"")</f>
        <v>THAILAND</v>
      </c>
      <c r="F57" s="182" t="str">
        <f ca="1">IF(ISERROR($V57),"",OFFSET('Smelter Look-up'!$E$4,$V57-4,0))</f>
        <v>CID001898</v>
      </c>
      <c r="G57" s="182" t="str">
        <f ca="1">IF(C57=$X$4,IF(ISERROR($V57),"Enter smelter details","RMI"),IF(ISERROR($V57),"",OFFSET('Smelter Look-up'!$F$4,$V57-4,0)))</f>
        <v>RMI</v>
      </c>
      <c r="H57" s="183">
        <f ca="1">IF(ISERROR($V57),"",OFFSET('Smelter Look-up'!$G$4,$V57-4,0))</f>
        <v>0</v>
      </c>
      <c r="I57" s="184" t="str">
        <f ca="1">IF(ISERROR($V57),"",OFFSET('Smelter Look-up'!$H$4,$V57-4,0))</f>
        <v>Amphur Muang</v>
      </c>
      <c r="J57" s="184" t="str">
        <f ca="1">IF(ISERROR($V57),"",OFFSET('Smelter Look-up'!$I$4,$V57-4,0))</f>
        <v>Phuket</v>
      </c>
      <c r="K57" s="224"/>
      <c r="L57" s="224"/>
      <c r="M57" s="224"/>
      <c r="N57" s="224" t="s">
        <v>15816</v>
      </c>
      <c r="O57" s="224" t="s">
        <v>15817</v>
      </c>
      <c r="P57" s="185" t="s">
        <v>489</v>
      </c>
      <c r="Q57" s="225" t="s">
        <v>15823</v>
      </c>
      <c r="R57" s="182" t="str">
        <f ca="1">IF(ISERROR($V57),"",OFFSET('Smelter Look-up'!$C$4,$V57-4,0)&amp;"")</f>
        <v>Thaisarco</v>
      </c>
      <c r="S57" s="181" t="str">
        <f t="shared" ca="1" si="6"/>
        <v>TH</v>
      </c>
      <c r="T57" s="181" t="str">
        <f ca="1">IF(B57="","",IF(ISERROR(MATCH($J57,SorP!$B$1:$B$6279,0)),"",INDIRECT("'SorP'!$A$"&amp;MATCH($S57&amp;$J57,SorP!C:C,0))))</f>
        <v>TH-83</v>
      </c>
      <c r="U57" s="201"/>
      <c r="V57" s="226">
        <f ca="1">IF(C57="",NA(),IF(OR(C57="Smelter not listed",C57="Smelter not yet identified"),MATCH($B57&amp;$D57,'Smelter Look-up'!$J:$J,0),MATCH($B57&amp;$C57,'Smelter Look-up'!$J:$J,0)))</f>
        <v>526</v>
      </c>
      <c r="X57" s="227">
        <f t="shared" ca="1" si="7"/>
        <v>0</v>
      </c>
      <c r="AB57" s="228" t="str">
        <f t="shared" ca="1" si="8"/>
        <v>TinThaisarco</v>
      </c>
    </row>
    <row r="58" spans="1:28" s="227" customFormat="1" ht="15" customHeight="1">
      <c r="A58" s="181" t="s">
        <v>800</v>
      </c>
      <c r="B58" s="182" t="str">
        <f ca="1">IF(LEN(A58)=0,"",INDEX('Smelter Look-up'!$A:$A,MATCH($A58,'Smelter Look-up'!$E:$E,0)))</f>
        <v>Tin</v>
      </c>
      <c r="C58" s="186" t="str">
        <f ca="1">IF(LEN(A58)=0,"",INDEX('Smelter Look-up'!$C:$C,MATCH($A58,'Smelter Look-up'!$E:$E,0)))</f>
        <v>PT Timah Tbk Kundur</v>
      </c>
      <c r="D58" s="230"/>
      <c r="E58" s="182" t="str">
        <f ca="1">IF(ISERROR($V58),"",OFFSET('Smelter Look-up'!$D$4,$V58-4,0)&amp;"")</f>
        <v>INDONESIA</v>
      </c>
      <c r="F58" s="182" t="str">
        <f ca="1">IF(ISERROR($V58),"",OFFSET('Smelter Look-up'!$E$4,$V58-4,0))</f>
        <v>CID001477</v>
      </c>
      <c r="G58" s="182" t="str">
        <f ca="1">IF(C58=$X$4,IF(ISERROR($V58),"Enter smelter details","RMI"),IF(ISERROR($V58),"",OFFSET('Smelter Look-up'!$F$4,$V58-4,0)))</f>
        <v>RMI</v>
      </c>
      <c r="H58" s="183">
        <f ca="1">IF(ISERROR($V58),"",OFFSET('Smelter Look-up'!$G$4,$V58-4,0))</f>
        <v>0</v>
      </c>
      <c r="I58" s="184" t="str">
        <f ca="1">IF(ISERROR($V58),"",OFFSET('Smelter Look-up'!$H$4,$V58-4,0))</f>
        <v>Kundur</v>
      </c>
      <c r="J58" s="184" t="str">
        <f ca="1">IF(ISERROR($V58),"",OFFSET('Smelter Look-up'!$I$4,$V58-4,0))</f>
        <v>Riau</v>
      </c>
      <c r="K58" s="224"/>
      <c r="L58" s="224"/>
      <c r="M58" s="224"/>
      <c r="N58" s="224" t="s">
        <v>15818</v>
      </c>
      <c r="O58" s="224" t="s">
        <v>1101</v>
      </c>
      <c r="P58" s="185" t="s">
        <v>489</v>
      </c>
      <c r="Q58" s="225" t="s">
        <v>15823</v>
      </c>
      <c r="R58" s="182" t="str">
        <f ca="1">IF(ISERROR($V58),"",OFFSET('Smelter Look-up'!$C$4,$V58-4,0)&amp;"")</f>
        <v>PT Timah Tbk Kundur</v>
      </c>
      <c r="S58" s="181" t="str">
        <f t="shared" ca="1" si="6"/>
        <v>ID</v>
      </c>
      <c r="T58" s="181" t="str">
        <f ca="1">IF(B58="","",IF(ISERROR(MATCH($J58,SorP!$B$1:$B$6279,0)),"",INDIRECT("'SorP'!$A$"&amp;MATCH($S58&amp;$J58,SorP!C:C,0))))</f>
        <v>ID-RI</v>
      </c>
      <c r="U58" s="201"/>
      <c r="V58" s="226">
        <f ca="1">IF(C58="",NA(),IF(OR(C58="Smelter not listed",C58="Smelter not yet identified"),MATCH($B58&amp;$D58,'Smelter Look-up'!$J:$J,0),MATCH($B58&amp;$C58,'Smelter Look-up'!$J:$J,0)))</f>
        <v>513</v>
      </c>
      <c r="X58" s="227">
        <f t="shared" ca="1" si="7"/>
        <v>0</v>
      </c>
      <c r="AB58" s="228" t="str">
        <f t="shared" ca="1" si="8"/>
        <v>TinPT Timah Tbk Kundur</v>
      </c>
    </row>
    <row r="59" spans="1:28" s="227" customFormat="1" ht="30" customHeight="1">
      <c r="A59" s="181" t="s">
        <v>781</v>
      </c>
      <c r="B59" s="182" t="str">
        <f ca="1">IF(LEN(A59)=0,"",INDEX('Smelter Look-up'!$A:$A,MATCH($A59,'Smelter Look-up'!$E:$E,0)))</f>
        <v>Tin</v>
      </c>
      <c r="C59" s="186" t="str">
        <f ca="1">IF(LEN(A59)=0,"",INDEX('Smelter Look-up'!$C:$C,MATCH($A59,'Smelter Look-up'!$E:$E,0)))</f>
        <v>PT Timah Tbk Mentok</v>
      </c>
      <c r="D59" s="230"/>
      <c r="E59" s="182" t="str">
        <f ca="1">IF(ISERROR($V59),"",OFFSET('Smelter Look-up'!$D$4,$V59-4,0)&amp;"")</f>
        <v>INDONESIA</v>
      </c>
      <c r="F59" s="182" t="str">
        <f ca="1">IF(ISERROR($V59),"",OFFSET('Smelter Look-up'!$E$4,$V59-4,0))</f>
        <v>CID001482</v>
      </c>
      <c r="G59" s="182" t="str">
        <f ca="1">IF(C59=$X$4,IF(ISERROR($V59),"Enter smelter details","RMI"),IF(ISERROR($V59),"",OFFSET('Smelter Look-up'!$F$4,$V59-4,0)))</f>
        <v>RMI</v>
      </c>
      <c r="H59" s="183">
        <f ca="1">IF(ISERROR($V59),"",OFFSET('Smelter Look-up'!$G$4,$V59-4,0))</f>
        <v>0</v>
      </c>
      <c r="I59" s="184" t="str">
        <f ca="1">IF(ISERROR($V59),"",OFFSET('Smelter Look-up'!$H$4,$V59-4,0))</f>
        <v>Mentok</v>
      </c>
      <c r="J59" s="184" t="str">
        <f ca="1">IF(ISERROR($V59),"",OFFSET('Smelter Look-up'!$I$4,$V59-4,0))</f>
        <v>Kepulauan Bangka Belitung</v>
      </c>
      <c r="K59" s="224"/>
      <c r="L59" s="224"/>
      <c r="M59" s="224"/>
      <c r="N59" s="224" t="s">
        <v>15830</v>
      </c>
      <c r="O59" s="224" t="s">
        <v>1101</v>
      </c>
      <c r="P59" s="185" t="s">
        <v>489</v>
      </c>
      <c r="Q59" s="225" t="s">
        <v>15829</v>
      </c>
      <c r="R59" s="182" t="str">
        <f ca="1">IF(ISERROR($V59),"",OFFSET('Smelter Look-up'!$C$4,$V59-4,0)&amp;"")</f>
        <v>PT Timah Tbk Mentok</v>
      </c>
      <c r="S59" s="181" t="str">
        <f t="shared" ca="1" si="6"/>
        <v>ID</v>
      </c>
      <c r="T59" s="181" t="str">
        <f ca="1">IF(B59="","",IF(ISERROR(MATCH($J59,SorP!$B$1:$B$6279,0)),"",INDIRECT("'SorP'!$A$"&amp;MATCH($S59&amp;$J59,SorP!C:C,0))))</f>
        <v>ID-BB</v>
      </c>
      <c r="U59" s="201"/>
      <c r="V59" s="226">
        <f ca="1">IF(C59="",NA(),IF(OR(C59="Smelter not listed",C59="Smelter not yet identified"),MATCH($B59&amp;$D59,'Smelter Look-up'!$J:$J,0),MATCH($B59&amp;$C59,'Smelter Look-up'!$J:$J,0)))</f>
        <v>514</v>
      </c>
      <c r="X59" s="227">
        <f t="shared" ca="1" si="7"/>
        <v>0</v>
      </c>
      <c r="AB59" s="228" t="str">
        <f t="shared" ca="1" si="8"/>
        <v>TinPT Timah Tbk Mentok</v>
      </c>
    </row>
    <row r="60" spans="1:28" s="227" customFormat="1" ht="39.950000000000003" customHeight="1">
      <c r="A60" s="181" t="s">
        <v>771</v>
      </c>
      <c r="B60" s="182" t="str">
        <f ca="1">IF(LEN(A60)=0,"",INDEX('Smelter Look-up'!$A:$A,MATCH($A60,'Smelter Look-up'!$E:$E,0)))</f>
        <v>Tin</v>
      </c>
      <c r="C60" s="186" t="str">
        <f ca="1">IF(LEN(A60)=0,"",INDEX('Smelter Look-up'!$C:$C,MATCH($A60,'Smelter Look-up'!$E:$E,0)))</f>
        <v>Malaysia Smelting Corporation (MSC)</v>
      </c>
      <c r="D60" s="230"/>
      <c r="E60" s="182" t="str">
        <f ca="1">IF(ISERROR($V60),"",OFFSET('Smelter Look-up'!$D$4,$V60-4,0)&amp;"")</f>
        <v>MALAYSIA</v>
      </c>
      <c r="F60" s="182" t="str">
        <f ca="1">IF(ISERROR($V60),"",OFFSET('Smelter Look-up'!$E$4,$V60-4,0))</f>
        <v>CID001105</v>
      </c>
      <c r="G60" s="182" t="str">
        <f ca="1">IF(C60=$X$4,IF(ISERROR($V60),"Enter smelter details","RMI"),IF(ISERROR($V60),"",OFFSET('Smelter Look-up'!$F$4,$V60-4,0)))</f>
        <v>RMI</v>
      </c>
      <c r="H60" s="183">
        <f ca="1">IF(ISERROR($V60),"",OFFSET('Smelter Look-up'!$G$4,$V60-4,0))</f>
        <v>0</v>
      </c>
      <c r="I60" s="184" t="str">
        <f ca="1">IF(ISERROR($V60),"",OFFSET('Smelter Look-up'!$H$4,$V60-4,0))</f>
        <v>Butterworth</v>
      </c>
      <c r="J60" s="184" t="str">
        <f ca="1">IF(ISERROR($V60),"",OFFSET('Smelter Look-up'!$I$4,$V60-4,0))</f>
        <v>Pulau Pinang</v>
      </c>
      <c r="K60" s="224"/>
      <c r="L60" s="224"/>
      <c r="M60" s="224" t="s">
        <v>15819</v>
      </c>
      <c r="N60" s="224" t="s">
        <v>15820</v>
      </c>
      <c r="O60" s="224" t="s">
        <v>15820</v>
      </c>
      <c r="P60" s="185" t="s">
        <v>489</v>
      </c>
      <c r="Q60" s="225" t="s">
        <v>15836</v>
      </c>
      <c r="R60" s="182" t="str">
        <f ca="1">IF(ISERROR($V60),"",OFFSET('Smelter Look-up'!$C$4,$V60-4,0)&amp;"")</f>
        <v>Malaysia Smelting Corporation (MSC)</v>
      </c>
      <c r="S60" s="181" t="str">
        <f t="shared" ca="1" si="6"/>
        <v>MY</v>
      </c>
      <c r="T60" s="181" t="str">
        <f ca="1">IF(B60="","",IF(ISERROR(MATCH($J60,SorP!$B$1:$B$6279,0)),"",INDIRECT("'SorP'!$A$"&amp;MATCH($S60&amp;$J60,SorP!C:C,0))))</f>
        <v>MY-07</v>
      </c>
      <c r="U60" s="201"/>
      <c r="V60" s="226">
        <f ca="1">IF(C60="",NA(),IF(OR(C60="Smelter not listed",C60="Smelter not yet identified"),MATCH($B60&amp;$D60,'Smelter Look-up'!$J:$J,0),MATCH($B60&amp;$C60,'Smelter Look-up'!$J:$J,0)))</f>
        <v>458</v>
      </c>
      <c r="X60" s="227">
        <f t="shared" ca="1" si="7"/>
        <v>0</v>
      </c>
      <c r="AB60" s="228" t="str">
        <f t="shared" ca="1" si="8"/>
        <v>TinMalaysia Smelting Corporation (MSC)</v>
      </c>
    </row>
    <row r="61" spans="1:28" s="227" customFormat="1" ht="30" customHeight="1">
      <c r="A61" s="181" t="s">
        <v>1815</v>
      </c>
      <c r="B61" s="182" t="str">
        <f ca="1">IF(LEN(A61)=0,"",INDEX('Smelter Look-up'!$A:$A,MATCH($A61,'Smelter Look-up'!$E:$E,0)))</f>
        <v>Tin</v>
      </c>
      <c r="C61" s="186" t="str">
        <f ca="1">IF(LEN(A61)=0,"",INDEX('Smelter Look-up'!$C:$C,MATCH($A61,'Smelter Look-up'!$E:$E,0)))</f>
        <v>Aurubis Beerse</v>
      </c>
      <c r="D61" s="230"/>
      <c r="E61" s="182" t="str">
        <f ca="1">IF(ISERROR($V61),"",OFFSET('Smelter Look-up'!$D$4,$V61-4,0)&amp;"")</f>
        <v>BELGIUM</v>
      </c>
      <c r="F61" s="182" t="str">
        <f ca="1">IF(ISERROR($V61),"",OFFSET('Smelter Look-up'!$E$4,$V61-4,0))</f>
        <v>CID002773</v>
      </c>
      <c r="G61" s="182" t="str">
        <f ca="1">IF(C61=$X$4,IF(ISERROR($V61),"Enter smelter details","RMI"),IF(ISERROR($V61),"",OFFSET('Smelter Look-up'!$F$4,$V61-4,0)))</f>
        <v>RMI</v>
      </c>
      <c r="H61" s="183">
        <f ca="1">IF(ISERROR($V61),"",OFFSET('Smelter Look-up'!$G$4,$V61-4,0))</f>
        <v>0</v>
      </c>
      <c r="I61" s="184" t="str">
        <f ca="1">IF(ISERROR($V61),"",OFFSET('Smelter Look-up'!$H$4,$V61-4,0))</f>
        <v>Beerse</v>
      </c>
      <c r="J61" s="184" t="str">
        <f ca="1">IF(ISERROR($V61),"",OFFSET('Smelter Look-up'!$I$4,$V61-4,0))</f>
        <v>Antwerpen</v>
      </c>
      <c r="K61" s="224"/>
      <c r="L61" s="224"/>
      <c r="M61" s="224" t="s">
        <v>15819</v>
      </c>
      <c r="N61" s="224" t="s">
        <v>15820</v>
      </c>
      <c r="O61" s="224" t="s">
        <v>15820</v>
      </c>
      <c r="P61" s="185" t="s">
        <v>489</v>
      </c>
      <c r="Q61" s="225" t="s">
        <v>15824</v>
      </c>
      <c r="R61" s="182" t="str">
        <f ca="1">IF(ISERROR($V61),"",OFFSET('Smelter Look-up'!$C$4,$V61-4,0)&amp;"")</f>
        <v>Aurubis Beerse</v>
      </c>
      <c r="S61" s="181" t="str">
        <f t="shared" ca="1" si="6"/>
        <v>BE</v>
      </c>
      <c r="T61" s="181" t="str">
        <f ca="1">IF(B61="","",IF(ISERROR(MATCH($J61,SorP!$B$1:$B$6279,0)),"",INDIRECT("'SorP'!$A$"&amp;MATCH($S61&amp;$J61,SorP!C:C,0))))</f>
        <v>BE-VAN</v>
      </c>
      <c r="U61" s="201"/>
      <c r="V61" s="226">
        <f ca="1">IF(C61="",NA(),IF(OR(C61="Smelter not listed",C61="Smelter not yet identified"),MATCH($B61&amp;$D61,'Smelter Look-up'!$J:$J,0),MATCH($B61&amp;$C61,'Smelter Look-up'!$J:$J,0)))</f>
        <v>394</v>
      </c>
      <c r="X61" s="227">
        <f t="shared" ca="1" si="7"/>
        <v>0</v>
      </c>
      <c r="AB61" s="228" t="str">
        <f t="shared" ca="1" si="8"/>
        <v>TinAurubis Beerse</v>
      </c>
    </row>
    <row r="62" spans="1:28" s="227" customFormat="1" ht="30" customHeight="1">
      <c r="A62" s="181" t="s">
        <v>772</v>
      </c>
      <c r="B62" s="182" t="str">
        <f ca="1">IF(LEN(A62)=0,"",INDEX('Smelter Look-up'!$A:$A,MATCH($A62,'Smelter Look-up'!$E:$E,0)))</f>
        <v>Tin</v>
      </c>
      <c r="C62" s="186" t="str">
        <f ca="1">IF(LEN(A62)=0,"",INDEX('Smelter Look-up'!$C:$C,MATCH($A62,'Smelter Look-up'!$E:$E,0)))</f>
        <v>Mineracao Taboca S.A.</v>
      </c>
      <c r="D62" s="230"/>
      <c r="E62" s="182" t="str">
        <f ca="1">IF(ISERROR($V62),"",OFFSET('Smelter Look-up'!$D$4,$V62-4,0)&amp;"")</f>
        <v>BRAZIL</v>
      </c>
      <c r="F62" s="182" t="str">
        <f ca="1">IF(ISERROR($V62),"",OFFSET('Smelter Look-up'!$E$4,$V62-4,0))</f>
        <v>CID001173</v>
      </c>
      <c r="G62" s="182" t="str">
        <f ca="1">IF(C62=$X$4,IF(ISERROR($V62),"Enter smelter details","RMI"),IF(ISERROR($V62),"",OFFSET('Smelter Look-up'!$F$4,$V62-4,0)))</f>
        <v>RMI</v>
      </c>
      <c r="H62" s="183">
        <f ca="1">IF(ISERROR($V62),"",OFFSET('Smelter Look-up'!$G$4,$V62-4,0))</f>
        <v>0</v>
      </c>
      <c r="I62" s="184" t="str">
        <f ca="1">IF(ISERROR($V62),"",OFFSET('Smelter Look-up'!$H$4,$V62-4,0))</f>
        <v>Bairro Guarapiranga</v>
      </c>
      <c r="J62" s="184" t="str">
        <f ca="1">IF(ISERROR($V62),"",OFFSET('Smelter Look-up'!$I$4,$V62-4,0))</f>
        <v>São Paulo</v>
      </c>
      <c r="K62" s="224"/>
      <c r="L62" s="224"/>
      <c r="M62" s="224" t="s">
        <v>15819</v>
      </c>
      <c r="N62" s="224" t="s">
        <v>15820</v>
      </c>
      <c r="O62" s="224" t="s">
        <v>15820</v>
      </c>
      <c r="P62" s="185" t="s">
        <v>489</v>
      </c>
      <c r="Q62" s="225" t="s">
        <v>15824</v>
      </c>
      <c r="R62" s="182" t="str">
        <f ca="1">IF(ISERROR($V62),"",OFFSET('Smelter Look-up'!$C$4,$V62-4,0)&amp;"")</f>
        <v>Mineracao Taboca S.A.</v>
      </c>
      <c r="S62" s="181" t="str">
        <f t="shared" ca="1" si="6"/>
        <v>BR</v>
      </c>
      <c r="T62" s="181" t="str">
        <f ca="1">IF(B62="","",IF(ISERROR(MATCH($J62,SorP!$B$1:$B$6279,0)),"",INDIRECT("'SorP'!$A$"&amp;MATCH($S62&amp;$J62,SorP!C:C,0))))</f>
        <v>BR-SP</v>
      </c>
      <c r="U62" s="201"/>
      <c r="V62" s="226">
        <f ca="1">IF(C62="",NA(),IF(OR(C62="Smelter not listed",C62="Smelter not yet identified"),MATCH($B62&amp;$D62,'Smelter Look-up'!$J:$J,0),MATCH($B62&amp;$C62,'Smelter Look-up'!$J:$J,0)))</f>
        <v>465</v>
      </c>
      <c r="X62" s="227">
        <f t="shared" ca="1" si="7"/>
        <v>0</v>
      </c>
      <c r="AB62" s="228" t="str">
        <f t="shared" ca="1" si="8"/>
        <v>TinMineracao Taboca S.A.</v>
      </c>
    </row>
    <row r="63" spans="1:28" s="227" customFormat="1" ht="15" customHeight="1">
      <c r="A63" s="181" t="s">
        <v>773</v>
      </c>
      <c r="B63" s="182" t="str">
        <f ca="1">IF(LEN(A63)=0,"",INDEX('Smelter Look-up'!$A:$A,MATCH($A63,'Smelter Look-up'!$E:$E,0)))</f>
        <v>Tin</v>
      </c>
      <c r="C63" s="186" t="str">
        <f ca="1">IF(LEN(A63)=0,"",INDEX('Smelter Look-up'!$C:$C,MATCH($A63,'Smelter Look-up'!$E:$E,0)))</f>
        <v>Minsur</v>
      </c>
      <c r="D63" s="230"/>
      <c r="E63" s="182" t="str">
        <f ca="1">IF(ISERROR($V63),"",OFFSET('Smelter Look-up'!$D$4,$V63-4,0)&amp;"")</f>
        <v>PERU</v>
      </c>
      <c r="F63" s="182" t="str">
        <f ca="1">IF(ISERROR($V63),"",OFFSET('Smelter Look-up'!$E$4,$V63-4,0))</f>
        <v>CID001182</v>
      </c>
      <c r="G63" s="182" t="str">
        <f ca="1">IF(C63=$X$4,IF(ISERROR($V63),"Enter smelter details","RMI"),IF(ISERROR($V63),"",OFFSET('Smelter Look-up'!$F$4,$V63-4,0)))</f>
        <v>RMI</v>
      </c>
      <c r="H63" s="183">
        <f ca="1">IF(ISERROR($V63),"",OFFSET('Smelter Look-up'!$G$4,$V63-4,0))</f>
        <v>0</v>
      </c>
      <c r="I63" s="184" t="str">
        <f ca="1">IF(ISERROR($V63),"",OFFSET('Smelter Look-up'!$H$4,$V63-4,0))</f>
        <v>Paracas</v>
      </c>
      <c r="J63" s="184" t="str">
        <f ca="1">IF(ISERROR($V63),"",OFFSET('Smelter Look-up'!$I$4,$V63-4,0))</f>
        <v>Ika</v>
      </c>
      <c r="K63" s="224"/>
      <c r="L63" s="224"/>
      <c r="M63" s="224" t="s">
        <v>15819</v>
      </c>
      <c r="N63" s="224" t="s">
        <v>15820</v>
      </c>
      <c r="O63" s="224" t="s">
        <v>15820</v>
      </c>
      <c r="P63" s="185" t="s">
        <v>489</v>
      </c>
      <c r="Q63" s="225" t="s">
        <v>15824</v>
      </c>
      <c r="R63" s="182" t="str">
        <f ca="1">IF(ISERROR($V63),"",OFFSET('Smelter Look-up'!$C$4,$V63-4,0)&amp;"")</f>
        <v>Minsur</v>
      </c>
      <c r="S63" s="181" t="str">
        <f t="shared" ca="1" si="6"/>
        <v>PE</v>
      </c>
      <c r="T63" s="181" t="str">
        <f ca="1">IF(B63="","",IF(ISERROR(MATCH($J63,SorP!$B$1:$B$6279,0)),"",INDIRECT("'SorP'!$A$"&amp;MATCH($S63&amp;$J63,SorP!C:C,0))))</f>
        <v>PE-ICA</v>
      </c>
      <c r="U63" s="201"/>
      <c r="V63" s="226">
        <f ca="1">IF(C63="",NA(),IF(OR(C63="Smelter not listed",C63="Smelter not yet identified"),MATCH($B63&amp;$D63,'Smelter Look-up'!$J:$J,0),MATCH($B63&amp;$C63,'Smelter Look-up'!$J:$J,0)))</f>
        <v>470</v>
      </c>
      <c r="X63" s="227">
        <f t="shared" ca="1" si="7"/>
        <v>0</v>
      </c>
      <c r="AB63" s="228" t="str">
        <f t="shared" ca="1" si="8"/>
        <v>TinMinsur</v>
      </c>
    </row>
    <row r="64" spans="1:28" s="227" customFormat="1" ht="39.950000000000003" customHeight="1">
      <c r="A64" s="181" t="s">
        <v>777</v>
      </c>
      <c r="B64" s="182" t="str">
        <f ca="1">IF(LEN(A64)=0,"",INDEX('Smelter Look-up'!$A:$A,MATCH($A64,'Smelter Look-up'!$E:$E,0)))</f>
        <v>Tin</v>
      </c>
      <c r="C64" s="186" t="str">
        <f ca="1">IF(LEN(A64)=0,"",INDEX('Smelter Look-up'!$C:$C,MATCH($A64,'Smelter Look-up'!$E:$E,0)))</f>
        <v>Operaciones Metalurgicas S.A.</v>
      </c>
      <c r="D64" s="230"/>
      <c r="E64" s="182" t="str">
        <f ca="1">IF(ISERROR($V64),"",OFFSET('Smelter Look-up'!$D$4,$V64-4,0)&amp;"")</f>
        <v>BOLIVIA (PLURINATIONAL STATE OF)</v>
      </c>
      <c r="F64" s="182" t="str">
        <f ca="1">IF(ISERROR($V64),"",OFFSET('Smelter Look-up'!$E$4,$V64-4,0))</f>
        <v>CID001337</v>
      </c>
      <c r="G64" s="182" t="str">
        <f ca="1">IF(C64=$X$4,IF(ISERROR($V64),"Enter smelter details","RMI"),IF(ISERROR($V64),"",OFFSET('Smelter Look-up'!$F$4,$V64-4,0)))</f>
        <v>RMI</v>
      </c>
      <c r="H64" s="183">
        <f ca="1">IF(ISERROR($V64),"",OFFSET('Smelter Look-up'!$G$4,$V64-4,0))</f>
        <v>0</v>
      </c>
      <c r="I64" s="184" t="str">
        <f ca="1">IF(ISERROR($V64),"",OFFSET('Smelter Look-up'!$H$4,$V64-4,0))</f>
        <v>Oruro</v>
      </c>
      <c r="J64" s="184" t="str">
        <f ca="1">IF(ISERROR($V64),"",OFFSET('Smelter Look-up'!$I$4,$V64-4,0))</f>
        <v>Oruro</v>
      </c>
      <c r="K64" s="224"/>
      <c r="L64" s="224"/>
      <c r="M64" s="224" t="s">
        <v>15819</v>
      </c>
      <c r="N64" s="224" t="s">
        <v>15820</v>
      </c>
      <c r="O64" s="224" t="s">
        <v>15820</v>
      </c>
      <c r="P64" s="185" t="s">
        <v>489</v>
      </c>
      <c r="Q64" s="225" t="s">
        <v>15824</v>
      </c>
      <c r="R64" s="182" t="str">
        <f ca="1">IF(ISERROR($V64),"",OFFSET('Smelter Look-up'!$C$4,$V64-4,0)&amp;"")</f>
        <v>Operaciones Metalurgicas S.A.</v>
      </c>
      <c r="S64" s="181" t="str">
        <f t="shared" ca="1" si="6"/>
        <v>BO</v>
      </c>
      <c r="T64" s="181" t="str">
        <f ca="1">IF(B64="","",IF(ISERROR(MATCH($J64,SorP!$B$1:$B$6279,0)),"",INDIRECT("'SorP'!$A$"&amp;MATCH($S64&amp;$J64,SorP!C:C,0))))</f>
        <v>BO-O</v>
      </c>
      <c r="U64" s="201"/>
      <c r="V64" s="226">
        <f ca="1">IF(C64="",NA(),IF(OR(C64="Smelter not listed",C64="Smelter not yet identified"),MATCH($B64&amp;$D64,'Smelter Look-up'!$J:$J,0),MATCH($B64&amp;$C64,'Smelter Look-up'!$J:$J,0)))</f>
        <v>482</v>
      </c>
      <c r="X64" s="227">
        <f t="shared" ca="1" si="7"/>
        <v>0</v>
      </c>
      <c r="AB64" s="228" t="str">
        <f t="shared" ca="1" si="8"/>
        <v>TinOperaciones Metalurgicas S.A.</v>
      </c>
    </row>
    <row r="65" spans="1:28" s="227" customFormat="1" ht="15" customHeight="1">
      <c r="A65" s="181" t="s">
        <v>800</v>
      </c>
      <c r="B65" s="182" t="str">
        <f ca="1">IF(LEN(A65)=0,"",INDEX('Smelter Look-up'!$A:$A,MATCH($A65,'Smelter Look-up'!$E:$E,0)))</f>
        <v>Tin</v>
      </c>
      <c r="C65" s="186" t="str">
        <f ca="1">IF(LEN(A65)=0,"",INDEX('Smelter Look-up'!$C:$C,MATCH($A65,'Smelter Look-up'!$E:$E,0)))</f>
        <v>PT Timah Tbk Kundur</v>
      </c>
      <c r="D65" s="230"/>
      <c r="E65" s="182" t="str">
        <f ca="1">IF(ISERROR($V65),"",OFFSET('Smelter Look-up'!$D$4,$V65-4,0)&amp;"")</f>
        <v>INDONESIA</v>
      </c>
      <c r="F65" s="182" t="str">
        <f ca="1">IF(ISERROR($V65),"",OFFSET('Smelter Look-up'!$E$4,$V65-4,0))</f>
        <v>CID001477</v>
      </c>
      <c r="G65" s="182" t="str">
        <f ca="1">IF(C65=$X$4,IF(ISERROR($V65),"Enter smelter details","RMI"),IF(ISERROR($V65),"",OFFSET('Smelter Look-up'!$F$4,$V65-4,0)))</f>
        <v>RMI</v>
      </c>
      <c r="H65" s="183">
        <f ca="1">IF(ISERROR($V65),"",OFFSET('Smelter Look-up'!$G$4,$V65-4,0))</f>
        <v>0</v>
      </c>
      <c r="I65" s="184" t="str">
        <f ca="1">IF(ISERROR($V65),"",OFFSET('Smelter Look-up'!$H$4,$V65-4,0))</f>
        <v>Kundur</v>
      </c>
      <c r="J65" s="184" t="str">
        <f ca="1">IF(ISERROR($V65),"",OFFSET('Smelter Look-up'!$I$4,$V65-4,0))</f>
        <v>Riau</v>
      </c>
      <c r="K65" s="224"/>
      <c r="L65" s="224"/>
      <c r="M65" s="224" t="s">
        <v>15819</v>
      </c>
      <c r="N65" s="224" t="s">
        <v>15820</v>
      </c>
      <c r="O65" s="224" t="s">
        <v>15820</v>
      </c>
      <c r="P65" s="185" t="s">
        <v>489</v>
      </c>
      <c r="Q65" s="225" t="s">
        <v>15824</v>
      </c>
      <c r="R65" s="182" t="str">
        <f ca="1">IF(ISERROR($V65),"",OFFSET('Smelter Look-up'!$C$4,$V65-4,0)&amp;"")</f>
        <v>PT Timah Tbk Kundur</v>
      </c>
      <c r="S65" s="181" t="str">
        <f t="shared" ca="1" si="6"/>
        <v>ID</v>
      </c>
      <c r="T65" s="181" t="str">
        <f ca="1">IF(B65="","",IF(ISERROR(MATCH($J65,SorP!$B$1:$B$6279,0)),"",INDIRECT("'SorP'!$A$"&amp;MATCH($S65&amp;$J65,SorP!C:C,0))))</f>
        <v>ID-RI</v>
      </c>
      <c r="U65" s="201"/>
      <c r="V65" s="226">
        <f ca="1">IF(C65="",NA(),IF(OR(C65="Smelter not listed",C65="Smelter not yet identified"),MATCH($B65&amp;$D65,'Smelter Look-up'!$J:$J,0),MATCH($B65&amp;$C65,'Smelter Look-up'!$J:$J,0)))</f>
        <v>513</v>
      </c>
      <c r="X65" s="227">
        <f t="shared" ca="1" si="7"/>
        <v>0</v>
      </c>
      <c r="AB65" s="228" t="str">
        <f t="shared" ca="1" si="8"/>
        <v>TinPT Timah Tbk Kundur</v>
      </c>
    </row>
    <row r="66" spans="1:28" s="227" customFormat="1" ht="30" customHeight="1">
      <c r="A66" s="181" t="s">
        <v>781</v>
      </c>
      <c r="B66" s="182" t="str">
        <f ca="1">IF(LEN(A66)=0,"",INDEX('Smelter Look-up'!$A:$A,MATCH($A66,'Smelter Look-up'!$E:$E,0)))</f>
        <v>Tin</v>
      </c>
      <c r="C66" s="186" t="str">
        <f ca="1">IF(LEN(A66)=0,"",INDEX('Smelter Look-up'!$C:$C,MATCH($A66,'Smelter Look-up'!$E:$E,0)))</f>
        <v>PT Timah Tbk Mentok</v>
      </c>
      <c r="D66" s="230"/>
      <c r="E66" s="182" t="str">
        <f ca="1">IF(ISERROR($V66),"",OFFSET('Smelter Look-up'!$D$4,$V66-4,0)&amp;"")</f>
        <v>INDONESIA</v>
      </c>
      <c r="F66" s="182" t="str">
        <f ca="1">IF(ISERROR($V66),"",OFFSET('Smelter Look-up'!$E$4,$V66-4,0))</f>
        <v>CID001482</v>
      </c>
      <c r="G66" s="182" t="str">
        <f ca="1">IF(C66=$X$4,IF(ISERROR($V66),"Enter smelter details","RMI"),IF(ISERROR($V66),"",OFFSET('Smelter Look-up'!$F$4,$V66-4,0)))</f>
        <v>RMI</v>
      </c>
      <c r="H66" s="183">
        <f ca="1">IF(ISERROR($V66),"",OFFSET('Smelter Look-up'!$G$4,$V66-4,0))</f>
        <v>0</v>
      </c>
      <c r="I66" s="184" t="str">
        <f ca="1">IF(ISERROR($V66),"",OFFSET('Smelter Look-up'!$H$4,$V66-4,0))</f>
        <v>Mentok</v>
      </c>
      <c r="J66" s="184" t="str">
        <f ca="1">IF(ISERROR($V66),"",OFFSET('Smelter Look-up'!$I$4,$V66-4,0))</f>
        <v>Kepulauan Bangka Belitung</v>
      </c>
      <c r="K66" s="224"/>
      <c r="L66" s="224"/>
      <c r="M66" s="224" t="s">
        <v>15819</v>
      </c>
      <c r="N66" s="224" t="s">
        <v>15820</v>
      </c>
      <c r="O66" s="224" t="s">
        <v>15820</v>
      </c>
      <c r="P66" s="185" t="s">
        <v>489</v>
      </c>
      <c r="Q66" s="225" t="s">
        <v>15824</v>
      </c>
      <c r="R66" s="182" t="str">
        <f ca="1">IF(ISERROR($V66),"",OFFSET('Smelter Look-up'!$C$4,$V66-4,0)&amp;"")</f>
        <v>PT Timah Tbk Mentok</v>
      </c>
      <c r="S66" s="181" t="str">
        <f t="shared" ca="1" si="6"/>
        <v>ID</v>
      </c>
      <c r="T66" s="181" t="str">
        <f ca="1">IF(B66="","",IF(ISERROR(MATCH($J66,SorP!$B$1:$B$6279,0)),"",INDIRECT("'SorP'!$A$"&amp;MATCH($S66&amp;$J66,SorP!C:C,0))))</f>
        <v>ID-BB</v>
      </c>
      <c r="U66" s="201"/>
      <c r="V66" s="226">
        <f ca="1">IF(C66="",NA(),IF(OR(C66="Smelter not listed",C66="Smelter not yet identified"),MATCH($B66&amp;$D66,'Smelter Look-up'!$J:$J,0),MATCH($B66&amp;$C66,'Smelter Look-up'!$J:$J,0)))</f>
        <v>514</v>
      </c>
      <c r="X66" s="227">
        <f t="shared" ca="1" si="7"/>
        <v>0</v>
      </c>
      <c r="AB66" s="228" t="str">
        <f t="shared" ca="1" si="8"/>
        <v>TinPT Timah Tbk Mentok</v>
      </c>
    </row>
    <row r="67" spans="1:28" s="227" customFormat="1" ht="30" customHeight="1">
      <c r="A67" s="181" t="s">
        <v>784</v>
      </c>
      <c r="B67" s="182" t="str">
        <f ca="1">IF(LEN(A67)=0,"",INDEX('Smelter Look-up'!$A:$A,MATCH($A67,'Smelter Look-up'!$E:$E,0)))</f>
        <v>Tin</v>
      </c>
      <c r="C67" s="186" t="str">
        <f ca="1">IF(LEN(A67)=0,"",INDEX('Smelter Look-up'!$C:$C,MATCH($A67,'Smelter Look-up'!$E:$E,0)))</f>
        <v>Thaisarco</v>
      </c>
      <c r="D67" s="230"/>
      <c r="E67" s="182" t="str">
        <f ca="1">IF(ISERROR($V67),"",OFFSET('Smelter Look-up'!$D$4,$V67-4,0)&amp;"")</f>
        <v>THAILAND</v>
      </c>
      <c r="F67" s="182" t="str">
        <f ca="1">IF(ISERROR($V67),"",OFFSET('Smelter Look-up'!$E$4,$V67-4,0))</f>
        <v>CID001898</v>
      </c>
      <c r="G67" s="182" t="str">
        <f ca="1">IF(C67=$X$4,IF(ISERROR($V67),"Enter smelter details","RMI"),IF(ISERROR($V67),"",OFFSET('Smelter Look-up'!$F$4,$V67-4,0)))</f>
        <v>RMI</v>
      </c>
      <c r="H67" s="183">
        <f ca="1">IF(ISERROR($V67),"",OFFSET('Smelter Look-up'!$G$4,$V67-4,0))</f>
        <v>0</v>
      </c>
      <c r="I67" s="184" t="str">
        <f ca="1">IF(ISERROR($V67),"",OFFSET('Smelter Look-up'!$H$4,$V67-4,0))</f>
        <v>Amphur Muang</v>
      </c>
      <c r="J67" s="184" t="str">
        <f ca="1">IF(ISERROR($V67),"",OFFSET('Smelter Look-up'!$I$4,$V67-4,0))</f>
        <v>Phuket</v>
      </c>
      <c r="K67" s="224"/>
      <c r="L67" s="224"/>
      <c r="M67" s="224" t="s">
        <v>15819</v>
      </c>
      <c r="N67" s="224" t="s">
        <v>15820</v>
      </c>
      <c r="O67" s="224" t="s">
        <v>15820</v>
      </c>
      <c r="P67" s="185" t="s">
        <v>489</v>
      </c>
      <c r="Q67" s="225" t="s">
        <v>15824</v>
      </c>
      <c r="R67" s="182" t="str">
        <f ca="1">IF(ISERROR($V67),"",OFFSET('Smelter Look-up'!$C$4,$V67-4,0)&amp;"")</f>
        <v>Thaisarco</v>
      </c>
      <c r="S67" s="181" t="str">
        <f t="shared" ca="1" si="6"/>
        <v>TH</v>
      </c>
      <c r="T67" s="181" t="str">
        <f ca="1">IF(B67="","",IF(ISERROR(MATCH($J67,SorP!$B$1:$B$6279,0)),"",INDIRECT("'SorP'!$A$"&amp;MATCH($S67&amp;$J67,SorP!C:C,0))))</f>
        <v>TH-83</v>
      </c>
      <c r="U67" s="201"/>
      <c r="V67" s="226">
        <f ca="1">IF(C67="",NA(),IF(OR(C67="Smelter not listed",C67="Smelter not yet identified"),MATCH($B67&amp;$D67,'Smelter Look-up'!$J:$J,0),MATCH($B67&amp;$C67,'Smelter Look-up'!$J:$J,0)))</f>
        <v>526</v>
      </c>
      <c r="X67" s="227">
        <f t="shared" ca="1" si="7"/>
        <v>0</v>
      </c>
      <c r="AB67" s="228" t="str">
        <f t="shared" ca="1" si="8"/>
        <v>TinThaisarco</v>
      </c>
    </row>
    <row r="68" spans="1:28" s="227" customFormat="1" ht="30" customHeight="1">
      <c r="A68" s="181" t="s">
        <v>766</v>
      </c>
      <c r="B68" s="182" t="str">
        <f ca="1">IF(LEN(A68)=0,"",INDEX('Smelter Look-up'!$A:$A,MATCH($A68,'Smelter Look-up'!$E:$E,0)))</f>
        <v>Tin</v>
      </c>
      <c r="C68" s="186" t="str">
        <f ca="1">IF(LEN(A68)=0,"",INDEX('Smelter Look-up'!$C:$C,MATCH($A68,'Smelter Look-up'!$E:$E,0)))</f>
        <v>Fenix Metals</v>
      </c>
      <c r="D68" s="230"/>
      <c r="E68" s="182" t="str">
        <f ca="1">IF(ISERROR($V68),"",OFFSET('Smelter Look-up'!$D$4,$V68-4,0)&amp;"")</f>
        <v>POLAND</v>
      </c>
      <c r="F68" s="182" t="str">
        <f ca="1">IF(ISERROR($V68),"",OFFSET('Smelter Look-up'!$E$4,$V68-4,0))</f>
        <v>CID000468</v>
      </c>
      <c r="G68" s="182" t="str">
        <f ca="1">IF(C68=$X$4,IF(ISERROR($V68),"Enter smelter details","RMI"),IF(ISERROR($V68),"",OFFSET('Smelter Look-up'!$F$4,$V68-4,0)))</f>
        <v>RMI</v>
      </c>
      <c r="H68" s="183">
        <f ca="1">IF(ISERROR($V68),"",OFFSET('Smelter Look-up'!$G$4,$V68-4,0))</f>
        <v>0</v>
      </c>
      <c r="I68" s="184" t="str">
        <f ca="1">IF(ISERROR($V68),"",OFFSET('Smelter Look-up'!$H$4,$V68-4,0))</f>
        <v>Chmielów</v>
      </c>
      <c r="J68" s="184" t="str">
        <f ca="1">IF(ISERROR($V68),"",OFFSET('Smelter Look-up'!$I$4,$V68-4,0))</f>
        <v>Podkarpackie</v>
      </c>
      <c r="K68" s="224"/>
      <c r="L68" s="224"/>
      <c r="M68" s="224" t="s">
        <v>15819</v>
      </c>
      <c r="N68" s="224" t="s">
        <v>15820</v>
      </c>
      <c r="O68" s="224" t="s">
        <v>15820</v>
      </c>
      <c r="P68" s="185" t="s">
        <v>488</v>
      </c>
      <c r="Q68" s="225" t="s">
        <v>15824</v>
      </c>
      <c r="R68" s="182" t="str">
        <f ca="1">IF(ISERROR($V68),"",OFFSET('Smelter Look-up'!$C$4,$V68-4,0)&amp;"")</f>
        <v>Fenix Metals</v>
      </c>
      <c r="S68" s="181" t="str">
        <f t="shared" ca="1" si="6"/>
        <v>PL</v>
      </c>
      <c r="T68" s="181" t="str">
        <f ca="1">IF(B68="","",IF(ISERROR(MATCH($J68,SorP!$B$1:$B$6279,0)),"",INDIRECT("'SorP'!$A$"&amp;MATCH($S68&amp;$J68,SorP!C:C,0))))</f>
        <v>PL-18</v>
      </c>
      <c r="U68" s="201"/>
      <c r="V68" s="226">
        <f ca="1">IF(C68="",NA(),IF(OR(C68="Smelter not listed",C68="Smelter not yet identified"),MATCH($B68&amp;$D68,'Smelter Look-up'!$J:$J,0),MATCH($B68&amp;$C68,'Smelter Look-up'!$J:$J,0)))</f>
        <v>430</v>
      </c>
      <c r="X68" s="227">
        <f t="shared" ca="1" si="7"/>
        <v>0</v>
      </c>
      <c r="AB68" s="228" t="str">
        <f t="shared" ca="1" si="8"/>
        <v>TinFenix Metals</v>
      </c>
    </row>
    <row r="69" spans="1:28" s="227" customFormat="1" ht="15" customHeight="1">
      <c r="A69" s="181" t="s">
        <v>1620</v>
      </c>
      <c r="B69" s="182" t="str">
        <f ca="1">IF(LEN(A69)=0,"",INDEX('Smelter Look-up'!$A:$A,MATCH($A69,'Smelter Look-up'!$E:$E,0)))</f>
        <v>Gold</v>
      </c>
      <c r="C69" s="186" t="str">
        <f ca="1">IF(LEN(A69)=0,"",INDEX('Smelter Look-up'!$C:$C,MATCH($A69,'Smelter Look-up'!$E:$E,0)))</f>
        <v>Metalor Technologies (Suzhou) Ltd.</v>
      </c>
      <c r="D69" s="230"/>
      <c r="E69" s="182" t="str">
        <f ca="1">IF(ISERROR($V69),"",OFFSET('Smelter Look-up'!$D$4,$V69-4,0)&amp;"")</f>
        <v>CHINA</v>
      </c>
      <c r="F69" s="182" t="str">
        <f ca="1">IF(ISERROR($V69),"",OFFSET('Smelter Look-up'!$E$4,$V69-4,0))</f>
        <v>CID001147</v>
      </c>
      <c r="G69" s="182" t="str">
        <f ca="1">IF(C69=$X$4,IF(ISERROR($V69),"Enter smelter details","RMI"),IF(ISERROR($V69),"",OFFSET('Smelter Look-up'!$F$4,$V69-4,0)))</f>
        <v>RMI</v>
      </c>
      <c r="H69" s="183">
        <f ca="1">IF(ISERROR($V69),"",OFFSET('Smelter Look-up'!$G$4,$V69-4,0))</f>
        <v>0</v>
      </c>
      <c r="I69" s="184" t="str">
        <f ca="1">IF(ISERROR($V69),"",OFFSET('Smelter Look-up'!$H$4,$V69-4,0))</f>
        <v>Suzhou</v>
      </c>
      <c r="J69" s="184" t="str">
        <f ca="1">IF(ISERROR($V69),"",OFFSET('Smelter Look-up'!$I$4,$V69-4,0))</f>
        <v>Jiangsu Sheng</v>
      </c>
      <c r="K69" s="224"/>
      <c r="L69" s="224"/>
      <c r="M69" s="224"/>
      <c r="N69" s="224" t="s">
        <v>15821</v>
      </c>
      <c r="O69" s="224" t="s">
        <v>1096</v>
      </c>
      <c r="P69" s="185" t="s">
        <v>489</v>
      </c>
      <c r="Q69" s="225" t="s">
        <v>15825</v>
      </c>
      <c r="R69" s="182" t="str">
        <f ca="1">IF(ISERROR($V69),"",OFFSET('Smelter Look-up'!$C$4,$V69-4,0)&amp;"")</f>
        <v>Metalor Technologies (Suzhou) Ltd.</v>
      </c>
      <c r="S69" s="181" t="str">
        <f t="shared" ref="S69" ca="1" si="9">IF(B69="","",IF(ISERROR(MATCH($E69,CL,0)),"Unknown",INDIRECT("'C'!$A$"&amp;MATCH($E69,CL,0)+1)))</f>
        <v>CN</v>
      </c>
      <c r="T69" s="181" t="str">
        <f ca="1">IF(B69="","",IF(ISERROR(MATCH($J69,SorP!$B$1:$B$6279,0)),"",INDIRECT("'SorP'!$A$"&amp;MATCH($S69&amp;$J69,SorP!C:C,0))))</f>
        <v>CN-JS</v>
      </c>
      <c r="U69" s="201"/>
      <c r="V69" s="226">
        <f ca="1">IF(C69="",NA(),IF(OR(C69="Smelter not listed",C69="Smelter not yet identified"),MATCH($B69&amp;$D69,'Smelter Look-up'!$J:$J,0),MATCH($B69&amp;$C69,'Smelter Look-up'!$J:$J,0)))</f>
        <v>174</v>
      </c>
      <c r="X69" s="227">
        <f t="shared" ref="X69" ca="1" si="10">IF(AND(C69="Smelter not listed",OR(LEN(D69)=0,LEN(E69)=0)),1,0)</f>
        <v>0</v>
      </c>
      <c r="AB69" s="228" t="str">
        <f t="shared" ref="AB69" ca="1" si="11">B69&amp;C69</f>
        <v>GoldMetalor Technologies (Suzhou) Ltd.</v>
      </c>
    </row>
    <row r="70" spans="1:28" s="227" customFormat="1" ht="30" customHeight="1">
      <c r="A70" s="262" t="s">
        <v>654</v>
      </c>
      <c r="B70" s="182" t="str">
        <f ca="1">IF(LEN(A70)=0,"",INDEX('Smelter Look-up'!$A:$A,MATCH($A70,'Smelter Look-up'!$E:$E,0)))</f>
        <v>Gold</v>
      </c>
      <c r="C70" s="186" t="str">
        <f ca="1">IF(LEN(A70)=0,"",INDEX('Smelter Look-up'!$C:$C,MATCH($A70,'Smelter Look-up'!$E:$E,0)))</f>
        <v>Argor-Heraeus S.A.</v>
      </c>
      <c r="D70" s="230"/>
      <c r="E70" s="182" t="str">
        <f ca="1">IF(ISERROR($V70),"",OFFSET('Smelter Look-up'!$D$4,$V70-4,0)&amp;"")</f>
        <v>SWITZERLAND</v>
      </c>
      <c r="F70" s="182" t="str">
        <f ca="1">IF(ISERROR($V70),"",OFFSET('Smelter Look-up'!$E$4,$V70-4,0))</f>
        <v>CID000077</v>
      </c>
      <c r="G70" s="182" t="str">
        <f ca="1">IF(C70=$X$4,IF(ISERROR($V70),"Enter smelter details","RMI"),IF(ISERROR($V70),"",OFFSET('Smelter Look-up'!$F$4,$V70-4,0)))</f>
        <v>RMI</v>
      </c>
      <c r="H70" s="183">
        <f ca="1">IF(ISERROR($V70),"",OFFSET('Smelter Look-up'!$G$4,$V70-4,0))</f>
        <v>0</v>
      </c>
      <c r="I70" s="184" t="str">
        <f ca="1">IF(ISERROR($V70),"",OFFSET('Smelter Look-up'!$H$4,$V70-4,0))</f>
        <v>Mendrisio</v>
      </c>
      <c r="J70" s="184" t="str">
        <f ca="1">IF(ISERROR($V70),"",OFFSET('Smelter Look-up'!$I$4,$V70-4,0))</f>
        <v>Ticino</v>
      </c>
      <c r="K70" s="224"/>
      <c r="L70" s="224"/>
      <c r="M70" s="224"/>
      <c r="N70" s="224" t="s">
        <v>15827</v>
      </c>
      <c r="O70" s="224" t="s">
        <v>15828</v>
      </c>
      <c r="P70" s="185" t="s">
        <v>489</v>
      </c>
      <c r="Q70" s="225" t="s">
        <v>15826</v>
      </c>
      <c r="R70" s="182" t="str">
        <f ca="1">IF(ISERROR($V70),"",OFFSET('Smelter Look-up'!$C$4,$V70-4,0)&amp;"")</f>
        <v>Argor-Heraeus S.A.</v>
      </c>
      <c r="S70" s="181" t="str">
        <f t="shared" ref="S70:S101" ca="1" si="12">IF(B70="","",IF(ISERROR(MATCH($E70,CL,0)),"Unknown",INDIRECT("'C'!$A$"&amp;MATCH($E70,CL,0)+1)))</f>
        <v>CH</v>
      </c>
      <c r="T70" s="181" t="str">
        <f ca="1">IF(B70="","",IF(ISERROR(MATCH($J70,SorP!$B$1:$B$6279,0)),"",INDIRECT("'SorP'!$A$"&amp;MATCH($S70&amp;$J70,SorP!C:C,0))))</f>
        <v>CH-TI</v>
      </c>
      <c r="U70" s="201"/>
      <c r="V70" s="226">
        <f ca="1">IF(C70="",NA(),IF(OR(C70="Smelter not listed",C70="Smelter not yet identified"),MATCH($B70&amp;$D70,'Smelter Look-up'!$J:$J,0),MATCH($B70&amp;$C70,'Smelter Look-up'!$J:$J,0)))</f>
        <v>28</v>
      </c>
      <c r="X70" s="227">
        <f t="shared" ref="X70:X101" ca="1" si="13">IF(AND(C70="Smelter not listed",OR(LEN(D70)=0,LEN(E70)=0)),1,0)</f>
        <v>0</v>
      </c>
      <c r="AB70" s="228" t="str">
        <f t="shared" ref="AB70:AB101" ca="1" si="14">B70&amp;C70</f>
        <v>GoldArgor-Heraeus S.A.</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VLSI Solution Oy</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Jori Simpanen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prod@vlsi.fi</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+358 50 462 3200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Teppo Karema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sales@vlsi.fi</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45153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http://www.vlsi.fi/fileadmin/quality/Conflict_Minerals_Elimination_Statement_2018.pdf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9"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360">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4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user</cp:lastModifiedBy>
  <cp:lastPrinted>2015-04-21T20:47:43Z</cp:lastPrinted>
  <dcterms:created xsi:type="dcterms:W3CDTF">2010-06-21T21:00:23Z</dcterms:created>
  <dcterms:modified xsi:type="dcterms:W3CDTF">2023-08-21T13:07:43Z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